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510" windowHeight="9375" activeTab="3"/>
  </bookViews>
  <sheets>
    <sheet name="7 класс" sheetId="1" r:id="rId1"/>
    <sheet name="8 класс" sheetId="2" r:id="rId2"/>
    <sheet name="7 кл побед и приз" sheetId="3" r:id="rId3"/>
    <sheet name="8 кл побед и приз" sheetId="4" r:id="rId4"/>
  </sheets>
  <definedNames/>
  <calcPr fullCalcOnLoad="1"/>
</workbook>
</file>

<file path=xl/sharedStrings.xml><?xml version="1.0" encoding="utf-8"?>
<sst xmlns="http://schemas.openxmlformats.org/spreadsheetml/2006/main" count="400" uniqueCount="178">
  <si>
    <t>№</t>
  </si>
  <si>
    <t>Рейтинг</t>
  </si>
  <si>
    <t>Фамилия</t>
  </si>
  <si>
    <t>Имя</t>
  </si>
  <si>
    <t>Отчество</t>
  </si>
  <si>
    <t>Сокращ название ОО</t>
  </si>
  <si>
    <t>Тип диплома</t>
  </si>
  <si>
    <t>ФИО учителя, наставника</t>
  </si>
  <si>
    <t>Сергеевна</t>
  </si>
  <si>
    <t>МОУ СОШ №3</t>
  </si>
  <si>
    <t>Александрович</t>
  </si>
  <si>
    <t>Анастасия</t>
  </si>
  <si>
    <t>№ п/п</t>
  </si>
  <si>
    <t>Даниил</t>
  </si>
  <si>
    <t>Алексеевна</t>
  </si>
  <si>
    <t>Ксения</t>
  </si>
  <si>
    <t>Дарья</t>
  </si>
  <si>
    <t>Максим</t>
  </si>
  <si>
    <t>Сергеевич</t>
  </si>
  <si>
    <t>Вавилова</t>
  </si>
  <si>
    <t>Артём</t>
  </si>
  <si>
    <t>МОУ лицей №1</t>
  </si>
  <si>
    <t>МОУ СОШ №4 "ЦО"</t>
  </si>
  <si>
    <t>Юрьевич</t>
  </si>
  <si>
    <t>Павлович</t>
  </si>
  <si>
    <t>Алексеевич</t>
  </si>
  <si>
    <t>МОУ Константиновская СОШ</t>
  </si>
  <si>
    <t>Председатель жюри</t>
  </si>
  <si>
    <t xml:space="preserve">Результат (балл) </t>
  </si>
  <si>
    <t xml:space="preserve">юноши </t>
  </si>
  <si>
    <t>Кирилл</t>
  </si>
  <si>
    <t xml:space="preserve">МОУ СОШ №7 </t>
  </si>
  <si>
    <t>МОУ Фоминская СОШ</t>
  </si>
  <si>
    <t>Евгеньевна</t>
  </si>
  <si>
    <t>девушки</t>
  </si>
  <si>
    <t>Дмитриевна</t>
  </si>
  <si>
    <t>Анна</t>
  </si>
  <si>
    <t>МОУ Ченцевская СОШ</t>
  </si>
  <si>
    <t>Аксёнов С.Б.</t>
  </si>
  <si>
    <t>Низов С.С.</t>
  </si>
  <si>
    <t>Красавин А.Н.</t>
  </si>
  <si>
    <t>Савельичев В.Н.</t>
  </si>
  <si>
    <t>Кинарейкина Н.В.</t>
  </si>
  <si>
    <t>Жирнов В.П.</t>
  </si>
  <si>
    <t>Никита</t>
  </si>
  <si>
    <t>МОУ СОШ № 6</t>
  </si>
  <si>
    <t>Андрей</t>
  </si>
  <si>
    <t>Романович</t>
  </si>
  <si>
    <t>Витальевна</t>
  </si>
  <si>
    <t>Диков К.Д.</t>
  </si>
  <si>
    <t>Яковлев С.В.</t>
  </si>
  <si>
    <t>МОУ Великосельская ООШ</t>
  </si>
  <si>
    <t>ЧОУ Православная школа</t>
  </si>
  <si>
    <t>Дмитриевич</t>
  </si>
  <si>
    <t>Владимир</t>
  </si>
  <si>
    <t>Денежкин Г.Н.</t>
  </si>
  <si>
    <t>Орлов Г.В.</t>
  </si>
  <si>
    <t>Киршин В.В.</t>
  </si>
  <si>
    <t>МОУ Павловская ООШ</t>
  </si>
  <si>
    <t>Безобразов Н.В.</t>
  </si>
  <si>
    <t>Оценка</t>
  </si>
  <si>
    <t>Балл</t>
  </si>
  <si>
    <t xml:space="preserve">Место </t>
  </si>
  <si>
    <t>Время</t>
  </si>
  <si>
    <t>Место</t>
  </si>
  <si>
    <t>Теоретическая часть 25 б.</t>
  </si>
  <si>
    <t xml:space="preserve">Челночный бег 25 б. </t>
  </si>
  <si>
    <t>Акробатика 25 б</t>
  </si>
  <si>
    <t>Итоговая ведомость результатов муниципального этапа всероссийской олимпиады школьников по физической культуре</t>
  </si>
  <si>
    <t>Мурзин</t>
  </si>
  <si>
    <t>Николаевич</t>
  </si>
  <si>
    <t>МОУ Левобережная школа</t>
  </si>
  <si>
    <t xml:space="preserve">Егоров  </t>
  </si>
  <si>
    <t>Владиславович</t>
  </si>
  <si>
    <t>Иван</t>
  </si>
  <si>
    <t>Припотнев</t>
  </si>
  <si>
    <t>Михаил</t>
  </si>
  <si>
    <t>МОУ Чебаковская СОШ</t>
  </si>
  <si>
    <t>Пирогов</t>
  </si>
  <si>
    <t>Алксандрович</t>
  </si>
  <si>
    <t>Шихвердиев</t>
  </si>
  <si>
    <t>Умар</t>
  </si>
  <si>
    <t>Рамикович</t>
  </si>
  <si>
    <t>Сироткин</t>
  </si>
  <si>
    <t>Дмитрий</t>
  </si>
  <si>
    <t>Денисюк</t>
  </si>
  <si>
    <t>Арсений</t>
  </si>
  <si>
    <t>Королёв</t>
  </si>
  <si>
    <t>Игоревич</t>
  </si>
  <si>
    <t>Мудрый</t>
  </si>
  <si>
    <t>Руслан</t>
  </si>
  <si>
    <t>Ярославович</t>
  </si>
  <si>
    <t>Федоров</t>
  </si>
  <si>
    <t>Морозов</t>
  </si>
  <si>
    <t>Первушин</t>
  </si>
  <si>
    <t>Алексей</t>
  </si>
  <si>
    <t>Валерьевич</t>
  </si>
  <si>
    <t>Тамбовцев</t>
  </si>
  <si>
    <t>Расщепкин</t>
  </si>
  <si>
    <t>Викторович</t>
  </si>
  <si>
    <t>МОУ Столбищенская ООШ</t>
  </si>
  <si>
    <t>Шумилов</t>
  </si>
  <si>
    <t>МОУ СОШ №7</t>
  </si>
  <si>
    <t>Волейбол 25 б.</t>
  </si>
  <si>
    <t xml:space="preserve">Оценка </t>
  </si>
  <si>
    <t>Афанасьев А М.</t>
  </si>
  <si>
    <t>Хандогина В.В.</t>
  </si>
  <si>
    <t>Билалова</t>
  </si>
  <si>
    <t xml:space="preserve">Чупина  </t>
  </si>
  <si>
    <t>Алена</t>
  </si>
  <si>
    <t xml:space="preserve">Султанова  </t>
  </si>
  <si>
    <t>Кристина</t>
  </si>
  <si>
    <t>Азизовна</t>
  </si>
  <si>
    <t xml:space="preserve">Бестужева </t>
  </si>
  <si>
    <t>Алина</t>
  </si>
  <si>
    <t>Андреевна</t>
  </si>
  <si>
    <t>Васильевна</t>
  </si>
  <si>
    <t xml:space="preserve">Чумичева </t>
  </si>
  <si>
    <t xml:space="preserve">Светлана </t>
  </si>
  <si>
    <t>Валерьевна</t>
  </si>
  <si>
    <t>Бакаева</t>
  </si>
  <si>
    <t>Ольга</t>
  </si>
  <si>
    <t>Наборщикова</t>
  </si>
  <si>
    <t>Шувалова</t>
  </si>
  <si>
    <t>Ирина</t>
  </si>
  <si>
    <t>Владимировна</t>
  </si>
  <si>
    <t>Давыдова</t>
  </si>
  <si>
    <t xml:space="preserve">Полина </t>
  </si>
  <si>
    <t>Виноградова</t>
  </si>
  <si>
    <t>Викторовна</t>
  </si>
  <si>
    <t xml:space="preserve">Горюнова </t>
  </si>
  <si>
    <t xml:space="preserve">Мозгалёва </t>
  </si>
  <si>
    <t>Павловна</t>
  </si>
  <si>
    <t xml:space="preserve">Петрова </t>
  </si>
  <si>
    <t>Анатольевна</t>
  </si>
  <si>
    <t>Преснова А.В.</t>
  </si>
  <si>
    <t xml:space="preserve">       8 класс                                          03.12.2015</t>
  </si>
  <si>
    <t xml:space="preserve">       7 класс                                           03.12.2015</t>
  </si>
  <si>
    <t>Нечаев</t>
  </si>
  <si>
    <t>Юрий</t>
  </si>
  <si>
    <t>Сидоров</t>
  </si>
  <si>
    <t>Денисович</t>
  </si>
  <si>
    <t xml:space="preserve">Козлов  </t>
  </si>
  <si>
    <t>Зиняков</t>
  </si>
  <si>
    <t>Кайгородцев</t>
  </si>
  <si>
    <t>Сергей</t>
  </si>
  <si>
    <t>Азиков</t>
  </si>
  <si>
    <t>Александр</t>
  </si>
  <si>
    <t xml:space="preserve">Глушаков  </t>
  </si>
  <si>
    <t>Жирнов</t>
  </si>
  <si>
    <t>Шадрин</t>
  </si>
  <si>
    <t>Анатольевич</t>
  </si>
  <si>
    <t>Ковшов</t>
  </si>
  <si>
    <t>МОУ Никольская ООШ</t>
  </si>
  <si>
    <t>Михеева Я.А.</t>
  </si>
  <si>
    <t xml:space="preserve">Логачёва  </t>
  </si>
  <si>
    <t>Снежанна</t>
  </si>
  <si>
    <t>Кудрявцева</t>
  </si>
  <si>
    <t>Пазухина</t>
  </si>
  <si>
    <t>Тамбовцева</t>
  </si>
  <si>
    <t>Надежда</t>
  </si>
  <si>
    <t xml:space="preserve">Сахарова </t>
  </si>
  <si>
    <t>Карина</t>
  </si>
  <si>
    <t>Кутузова</t>
  </si>
  <si>
    <t>Науменко И.В.</t>
  </si>
  <si>
    <t>Сумма баллов</t>
  </si>
  <si>
    <t>Диплом победителя</t>
  </si>
  <si>
    <t xml:space="preserve">Диплом призера </t>
  </si>
  <si>
    <t>Список победителей и призёров муниципального этапа всероссийской олимпиады школьников по физической культуре</t>
  </si>
  <si>
    <t xml:space="preserve">Юноши </t>
  </si>
  <si>
    <t>Девушки</t>
  </si>
  <si>
    <t xml:space="preserve">       7 класс                                      03.12.2015г.</t>
  </si>
  <si>
    <t>Юноши</t>
  </si>
  <si>
    <t>1</t>
  </si>
  <si>
    <t>2</t>
  </si>
  <si>
    <t>3</t>
  </si>
  <si>
    <t xml:space="preserve">Девушки </t>
  </si>
  <si>
    <t xml:space="preserve">       8 класс                                           03.12.2015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</si>
</sst>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26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" fontId="4" fillId="0" borderId="18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49" fontId="4" fillId="0" borderId="23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H1">
      <selection activeCell="T8" sqref="T8"/>
    </sheetView>
  </sheetViews>
  <sheetFormatPr defaultColWidth="9.00390625" defaultRowHeight="12.75"/>
  <cols>
    <col min="1" max="1" width="4.875" style="0" customWidth="1"/>
    <col min="2" max="2" width="14.25390625" style="0" customWidth="1"/>
    <col min="3" max="3" width="12.125" style="0" customWidth="1"/>
    <col min="4" max="4" width="16.25390625" style="0" customWidth="1"/>
    <col min="5" max="5" width="23.375" style="0" customWidth="1"/>
    <col min="6" max="6" width="8.125" style="0" customWidth="1"/>
    <col min="8" max="8" width="7.75390625" style="0" customWidth="1"/>
    <col min="9" max="9" width="7.25390625" style="0" customWidth="1"/>
    <col min="10" max="11" width="8.75390625" style="0" customWidth="1"/>
    <col min="12" max="12" width="7.625" style="0" customWidth="1"/>
    <col min="13" max="13" width="7.25390625" style="0" customWidth="1"/>
    <col min="14" max="14" width="8.00390625" style="0" customWidth="1"/>
    <col min="15" max="15" width="8.125" style="0" customWidth="1"/>
    <col min="16" max="16" width="7.25390625" style="0" customWidth="1"/>
    <col min="17" max="18" width="7.375" style="0" customWidth="1"/>
    <col min="20" max="20" width="12.875" style="0" customWidth="1"/>
    <col min="21" max="21" width="16.75390625" style="0" customWidth="1"/>
  </cols>
  <sheetData>
    <row r="1" spans="1:21" ht="14.25">
      <c r="A1" s="5"/>
      <c r="B1" s="5"/>
      <c r="C1" s="5"/>
      <c r="D1" s="6"/>
      <c r="E1" s="6"/>
      <c r="F1" s="6"/>
      <c r="G1" s="6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4.25">
      <c r="B2" t="s">
        <v>68</v>
      </c>
      <c r="C2" s="1"/>
      <c r="D2" s="1"/>
      <c r="H2" s="1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s="5"/>
      <c r="B3" s="5"/>
      <c r="C3" s="13" t="s">
        <v>137</v>
      </c>
      <c r="D3" s="13"/>
      <c r="E3" s="13"/>
      <c r="F3" s="17"/>
      <c r="G3" s="17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5.5" customHeight="1">
      <c r="A4" s="26" t="s">
        <v>12</v>
      </c>
      <c r="B4" s="9" t="s">
        <v>2</v>
      </c>
      <c r="C4" s="10" t="s">
        <v>3</v>
      </c>
      <c r="D4" s="10" t="s">
        <v>4</v>
      </c>
      <c r="E4" s="10" t="s">
        <v>5</v>
      </c>
      <c r="F4" s="67" t="s">
        <v>65</v>
      </c>
      <c r="G4" s="68"/>
      <c r="H4" s="69"/>
      <c r="I4" s="67" t="s">
        <v>103</v>
      </c>
      <c r="J4" s="68"/>
      <c r="K4" s="69"/>
      <c r="L4" s="67" t="s">
        <v>66</v>
      </c>
      <c r="M4" s="68"/>
      <c r="N4" s="69"/>
      <c r="O4" s="67" t="s">
        <v>67</v>
      </c>
      <c r="P4" s="68"/>
      <c r="Q4" s="69"/>
      <c r="R4" s="73" t="s">
        <v>165</v>
      </c>
      <c r="S4" s="75" t="s">
        <v>1</v>
      </c>
      <c r="T4" s="77" t="s">
        <v>6</v>
      </c>
      <c r="U4" s="77" t="s">
        <v>7</v>
      </c>
    </row>
    <row r="5" spans="1:21" ht="12.75">
      <c r="A5" s="27"/>
      <c r="B5" s="28"/>
      <c r="C5" s="28"/>
      <c r="D5" s="29"/>
      <c r="E5" s="29"/>
      <c r="F5" s="31" t="s">
        <v>60</v>
      </c>
      <c r="G5" s="40" t="s">
        <v>61</v>
      </c>
      <c r="H5" s="32" t="s">
        <v>62</v>
      </c>
      <c r="I5" s="39" t="s">
        <v>104</v>
      </c>
      <c r="J5" s="40" t="s">
        <v>61</v>
      </c>
      <c r="K5" s="47" t="s">
        <v>64</v>
      </c>
      <c r="L5" s="32" t="s">
        <v>63</v>
      </c>
      <c r="M5" s="41" t="s">
        <v>61</v>
      </c>
      <c r="N5" s="32" t="s">
        <v>64</v>
      </c>
      <c r="O5" s="39" t="s">
        <v>104</v>
      </c>
      <c r="P5" s="40" t="s">
        <v>61</v>
      </c>
      <c r="Q5" s="39" t="s">
        <v>64</v>
      </c>
      <c r="R5" s="74"/>
      <c r="S5" s="76"/>
      <c r="T5" s="78"/>
      <c r="U5" s="78"/>
    </row>
    <row r="6" spans="1:21" ht="15.75">
      <c r="A6" s="70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ht="33.75" customHeight="1">
      <c r="A7" s="24">
        <v>1</v>
      </c>
      <c r="B7" s="50" t="s">
        <v>150</v>
      </c>
      <c r="C7" s="11" t="s">
        <v>30</v>
      </c>
      <c r="D7" s="11" t="s">
        <v>151</v>
      </c>
      <c r="E7" s="11" t="s">
        <v>37</v>
      </c>
      <c r="F7" s="24">
        <v>13.25</v>
      </c>
      <c r="G7" s="33">
        <f aca="true" t="shared" si="0" ref="G7:G16">(25*F7)/30</f>
        <v>11.041666666666666</v>
      </c>
      <c r="H7" s="37">
        <v>2</v>
      </c>
      <c r="I7" s="24">
        <v>15</v>
      </c>
      <c r="J7" s="33">
        <f aca="true" t="shared" si="1" ref="J7:J16">(25*I7)/24</f>
        <v>15.625</v>
      </c>
      <c r="K7" s="48">
        <v>6</v>
      </c>
      <c r="L7" s="24">
        <v>50.24</v>
      </c>
      <c r="M7" s="33">
        <f aca="true" t="shared" si="2" ref="M7:M16">(25*$L$16)/L7</f>
        <v>23.3031449044586</v>
      </c>
      <c r="N7" s="24">
        <v>5</v>
      </c>
      <c r="O7" s="24">
        <v>14.6</v>
      </c>
      <c r="P7" s="24">
        <f aca="true" t="shared" si="3" ref="P7:P16">(25*O7)/20</f>
        <v>18.25</v>
      </c>
      <c r="Q7" s="24">
        <v>4</v>
      </c>
      <c r="R7" s="33">
        <f aca="true" t="shared" si="4" ref="R7:R16">G7+J7+M7+P7</f>
        <v>68.21981157112526</v>
      </c>
      <c r="S7" s="24">
        <v>1</v>
      </c>
      <c r="T7" s="60" t="s">
        <v>166</v>
      </c>
      <c r="U7" s="20" t="s">
        <v>43</v>
      </c>
    </row>
    <row r="8" spans="1:21" ht="30.75" customHeight="1">
      <c r="A8" s="24">
        <v>2</v>
      </c>
      <c r="B8" s="50" t="s">
        <v>143</v>
      </c>
      <c r="C8" s="11" t="s">
        <v>54</v>
      </c>
      <c r="D8" s="11" t="s">
        <v>10</v>
      </c>
      <c r="E8" s="11" t="s">
        <v>31</v>
      </c>
      <c r="F8" s="23">
        <v>5.75</v>
      </c>
      <c r="G8" s="33">
        <f t="shared" si="0"/>
        <v>4.791666666666667</v>
      </c>
      <c r="H8" s="23">
        <v>6</v>
      </c>
      <c r="I8" s="24">
        <v>15</v>
      </c>
      <c r="J8" s="33">
        <f t="shared" si="1"/>
        <v>15.625</v>
      </c>
      <c r="K8" s="49">
        <v>4</v>
      </c>
      <c r="L8" s="23">
        <v>47.71</v>
      </c>
      <c r="M8" s="33">
        <f t="shared" si="2"/>
        <v>24.53888073779082</v>
      </c>
      <c r="N8" s="36">
        <v>2</v>
      </c>
      <c r="O8" s="23">
        <v>16</v>
      </c>
      <c r="P8" s="24">
        <f t="shared" si="3"/>
        <v>20</v>
      </c>
      <c r="Q8" s="36">
        <v>1</v>
      </c>
      <c r="R8" s="33">
        <f t="shared" si="4"/>
        <v>64.95554740445749</v>
      </c>
      <c r="S8" s="23">
        <v>2</v>
      </c>
      <c r="T8" s="61"/>
      <c r="U8" s="24" t="s">
        <v>38</v>
      </c>
    </row>
    <row r="9" spans="1:21" ht="29.25" customHeight="1">
      <c r="A9" s="24">
        <v>3</v>
      </c>
      <c r="B9" s="50" t="s">
        <v>149</v>
      </c>
      <c r="C9" s="11" t="s">
        <v>46</v>
      </c>
      <c r="D9" s="11" t="s">
        <v>99</v>
      </c>
      <c r="E9" s="11" t="s">
        <v>37</v>
      </c>
      <c r="F9" s="24">
        <v>11</v>
      </c>
      <c r="G9" s="33">
        <f t="shared" si="0"/>
        <v>9.166666666666666</v>
      </c>
      <c r="H9" s="37">
        <v>3</v>
      </c>
      <c r="I9" s="24">
        <v>16</v>
      </c>
      <c r="J9" s="33">
        <f t="shared" si="1"/>
        <v>16.666666666666668</v>
      </c>
      <c r="K9" s="54">
        <v>1</v>
      </c>
      <c r="L9" s="24">
        <v>49.46</v>
      </c>
      <c r="M9" s="33">
        <f t="shared" si="2"/>
        <v>23.670642943792963</v>
      </c>
      <c r="N9" s="24">
        <v>4</v>
      </c>
      <c r="O9" s="24">
        <v>12</v>
      </c>
      <c r="P9" s="24">
        <f t="shared" si="3"/>
        <v>15</v>
      </c>
      <c r="Q9" s="24">
        <v>9</v>
      </c>
      <c r="R9" s="33">
        <f t="shared" si="4"/>
        <v>64.5039762771263</v>
      </c>
      <c r="S9" s="24">
        <v>3</v>
      </c>
      <c r="T9" s="60"/>
      <c r="U9" s="25" t="s">
        <v>43</v>
      </c>
    </row>
    <row r="10" spans="1:21" ht="15.75" customHeight="1">
      <c r="A10" s="24">
        <v>4</v>
      </c>
      <c r="B10" s="50" t="s">
        <v>146</v>
      </c>
      <c r="C10" s="11" t="s">
        <v>147</v>
      </c>
      <c r="D10" s="11" t="s">
        <v>25</v>
      </c>
      <c r="E10" s="11" t="s">
        <v>71</v>
      </c>
      <c r="F10" s="23">
        <v>8.25</v>
      </c>
      <c r="G10" s="33">
        <f t="shared" si="0"/>
        <v>6.875</v>
      </c>
      <c r="H10" s="23">
        <v>4</v>
      </c>
      <c r="I10" s="24">
        <v>14</v>
      </c>
      <c r="J10" s="33">
        <f t="shared" si="1"/>
        <v>14.583333333333334</v>
      </c>
      <c r="K10" s="49">
        <v>7</v>
      </c>
      <c r="L10" s="23">
        <v>52.41</v>
      </c>
      <c r="M10" s="33">
        <f t="shared" si="2"/>
        <v>22.33829421866056</v>
      </c>
      <c r="N10" s="23">
        <v>8</v>
      </c>
      <c r="O10" s="23">
        <v>12.8</v>
      </c>
      <c r="P10" s="24">
        <f t="shared" si="3"/>
        <v>16</v>
      </c>
      <c r="Q10" s="23">
        <v>6</v>
      </c>
      <c r="R10" s="33">
        <f t="shared" si="4"/>
        <v>59.79662755199389</v>
      </c>
      <c r="S10" s="23">
        <v>4</v>
      </c>
      <c r="T10" s="61"/>
      <c r="U10" s="25" t="s">
        <v>40</v>
      </c>
    </row>
    <row r="11" spans="1:21" ht="18" customHeight="1">
      <c r="A11" s="24">
        <v>5</v>
      </c>
      <c r="B11" s="50" t="s">
        <v>140</v>
      </c>
      <c r="C11" s="11" t="s">
        <v>30</v>
      </c>
      <c r="D11" s="11" t="s">
        <v>141</v>
      </c>
      <c r="E11" s="11" t="s">
        <v>31</v>
      </c>
      <c r="F11" s="24">
        <v>5.25</v>
      </c>
      <c r="G11" s="33">
        <f t="shared" si="0"/>
        <v>4.375</v>
      </c>
      <c r="H11" s="24">
        <v>7</v>
      </c>
      <c r="I11" s="24">
        <v>15</v>
      </c>
      <c r="J11" s="33">
        <f t="shared" si="1"/>
        <v>15.625</v>
      </c>
      <c r="K11" s="48">
        <v>5</v>
      </c>
      <c r="L11" s="24">
        <v>48.97</v>
      </c>
      <c r="M11" s="33">
        <f t="shared" si="2"/>
        <v>23.90749438431693</v>
      </c>
      <c r="N11" s="37">
        <v>3</v>
      </c>
      <c r="O11" s="24">
        <v>12.4</v>
      </c>
      <c r="P11" s="24">
        <f t="shared" si="3"/>
        <v>15.5</v>
      </c>
      <c r="Q11" s="24">
        <v>7</v>
      </c>
      <c r="R11" s="33">
        <f t="shared" si="4"/>
        <v>59.407494384316934</v>
      </c>
      <c r="S11" s="24">
        <v>5</v>
      </c>
      <c r="T11" s="60"/>
      <c r="U11" s="24" t="s">
        <v>38</v>
      </c>
    </row>
    <row r="12" spans="1:21" ht="20.25" customHeight="1">
      <c r="A12" s="24">
        <v>6</v>
      </c>
      <c r="B12" s="50" t="s">
        <v>148</v>
      </c>
      <c r="C12" s="11" t="s">
        <v>74</v>
      </c>
      <c r="D12" s="11" t="s">
        <v>88</v>
      </c>
      <c r="E12" s="11" t="s">
        <v>45</v>
      </c>
      <c r="F12" s="24">
        <v>4</v>
      </c>
      <c r="G12" s="33">
        <f t="shared" si="0"/>
        <v>3.3333333333333335</v>
      </c>
      <c r="H12" s="23">
        <v>8</v>
      </c>
      <c r="I12" s="24">
        <v>15</v>
      </c>
      <c r="J12" s="33">
        <f t="shared" si="1"/>
        <v>15.625</v>
      </c>
      <c r="K12" s="54">
        <v>3</v>
      </c>
      <c r="L12" s="24">
        <v>51.82</v>
      </c>
      <c r="M12" s="33">
        <f t="shared" si="2"/>
        <v>22.592628328830568</v>
      </c>
      <c r="N12" s="24">
        <v>7</v>
      </c>
      <c r="O12" s="24">
        <v>12.2</v>
      </c>
      <c r="P12" s="24">
        <f t="shared" si="3"/>
        <v>15.25</v>
      </c>
      <c r="Q12" s="24">
        <v>8</v>
      </c>
      <c r="R12" s="33">
        <f t="shared" si="4"/>
        <v>56.8009616621639</v>
      </c>
      <c r="S12" s="24">
        <v>6</v>
      </c>
      <c r="T12" s="60"/>
      <c r="U12" s="24" t="s">
        <v>49</v>
      </c>
    </row>
    <row r="13" spans="1:21" ht="16.5" customHeight="1">
      <c r="A13" s="24">
        <v>7</v>
      </c>
      <c r="B13" s="50" t="s">
        <v>144</v>
      </c>
      <c r="C13" s="11" t="s">
        <v>145</v>
      </c>
      <c r="D13" s="11" t="s">
        <v>18</v>
      </c>
      <c r="E13" s="11" t="s">
        <v>31</v>
      </c>
      <c r="F13" s="23">
        <v>-1</v>
      </c>
      <c r="G13" s="33">
        <f t="shared" si="0"/>
        <v>-0.8333333333333334</v>
      </c>
      <c r="H13" s="24">
        <v>10</v>
      </c>
      <c r="I13" s="24">
        <v>16</v>
      </c>
      <c r="J13" s="33">
        <f t="shared" si="1"/>
        <v>16.666666666666668</v>
      </c>
      <c r="K13" s="53">
        <v>2</v>
      </c>
      <c r="L13" s="23">
        <v>55.31</v>
      </c>
      <c r="M13" s="33">
        <f t="shared" si="2"/>
        <v>21.16705839811969</v>
      </c>
      <c r="N13" s="23">
        <v>10</v>
      </c>
      <c r="O13" s="23">
        <v>15.2</v>
      </c>
      <c r="P13" s="24">
        <f t="shared" si="3"/>
        <v>19</v>
      </c>
      <c r="Q13" s="36">
        <v>3</v>
      </c>
      <c r="R13" s="33">
        <f t="shared" si="4"/>
        <v>56.00039173145302</v>
      </c>
      <c r="S13" s="23">
        <v>7</v>
      </c>
      <c r="T13" s="61"/>
      <c r="U13" s="25" t="s">
        <v>38</v>
      </c>
    </row>
    <row r="14" spans="1:21" ht="16.5" customHeight="1">
      <c r="A14" s="24">
        <v>8</v>
      </c>
      <c r="B14" s="50" t="s">
        <v>142</v>
      </c>
      <c r="C14" s="11" t="s">
        <v>44</v>
      </c>
      <c r="D14" s="11" t="s">
        <v>53</v>
      </c>
      <c r="E14" s="11" t="s">
        <v>45</v>
      </c>
      <c r="F14" s="24">
        <v>6.5</v>
      </c>
      <c r="G14" s="33">
        <f t="shared" si="0"/>
        <v>5.416666666666667</v>
      </c>
      <c r="H14" s="24">
        <v>5</v>
      </c>
      <c r="I14" s="24">
        <v>6</v>
      </c>
      <c r="J14" s="33">
        <f t="shared" si="1"/>
        <v>6.25</v>
      </c>
      <c r="K14" s="48">
        <v>10</v>
      </c>
      <c r="L14" s="24">
        <v>53.07</v>
      </c>
      <c r="M14" s="33">
        <f t="shared" si="2"/>
        <v>22.06048615036744</v>
      </c>
      <c r="N14" s="24">
        <v>9</v>
      </c>
      <c r="O14" s="24">
        <v>15.4</v>
      </c>
      <c r="P14" s="24">
        <f t="shared" si="3"/>
        <v>19.25</v>
      </c>
      <c r="Q14" s="37">
        <v>2</v>
      </c>
      <c r="R14" s="33">
        <f t="shared" si="4"/>
        <v>52.97715281703411</v>
      </c>
      <c r="S14" s="24">
        <v>8</v>
      </c>
      <c r="T14" s="60"/>
      <c r="U14" s="24" t="s">
        <v>49</v>
      </c>
    </row>
    <row r="15" spans="1:21" ht="15.75" customHeight="1">
      <c r="A15" s="24">
        <v>9</v>
      </c>
      <c r="B15" s="11" t="s">
        <v>152</v>
      </c>
      <c r="C15" s="11" t="s">
        <v>74</v>
      </c>
      <c r="D15" s="11" t="s">
        <v>25</v>
      </c>
      <c r="E15" s="11" t="s">
        <v>153</v>
      </c>
      <c r="F15" s="24">
        <v>-0.75</v>
      </c>
      <c r="G15" s="33">
        <f t="shared" si="0"/>
        <v>-0.625</v>
      </c>
      <c r="H15" s="24">
        <v>9</v>
      </c>
      <c r="I15" s="24">
        <v>13</v>
      </c>
      <c r="J15" s="33">
        <f t="shared" si="1"/>
        <v>13.541666666666666</v>
      </c>
      <c r="K15" s="48">
        <v>9</v>
      </c>
      <c r="L15" s="24">
        <v>50.8</v>
      </c>
      <c r="M15" s="33">
        <f t="shared" si="2"/>
        <v>23.046259842519685</v>
      </c>
      <c r="N15" s="24">
        <v>6</v>
      </c>
      <c r="O15" s="24">
        <v>13.26</v>
      </c>
      <c r="P15" s="24">
        <f t="shared" si="3"/>
        <v>16.575</v>
      </c>
      <c r="Q15" s="24">
        <v>5</v>
      </c>
      <c r="R15" s="33">
        <f t="shared" si="4"/>
        <v>52.53792650918635</v>
      </c>
      <c r="S15" s="24">
        <v>9</v>
      </c>
      <c r="T15" s="60"/>
      <c r="U15" s="25" t="s">
        <v>154</v>
      </c>
    </row>
    <row r="16" spans="1:21" ht="15.75" customHeight="1">
      <c r="A16" s="24">
        <v>10</v>
      </c>
      <c r="B16" s="11" t="s">
        <v>138</v>
      </c>
      <c r="C16" s="11" t="s">
        <v>139</v>
      </c>
      <c r="D16" s="11" t="s">
        <v>24</v>
      </c>
      <c r="E16" s="11" t="s">
        <v>32</v>
      </c>
      <c r="F16" s="24">
        <v>14.5</v>
      </c>
      <c r="G16" s="33">
        <f t="shared" si="0"/>
        <v>12.083333333333334</v>
      </c>
      <c r="H16" s="37">
        <v>1</v>
      </c>
      <c r="I16" s="24">
        <v>14</v>
      </c>
      <c r="J16" s="33">
        <f t="shared" si="1"/>
        <v>14.583333333333334</v>
      </c>
      <c r="K16" s="48">
        <v>8</v>
      </c>
      <c r="L16" s="24">
        <v>46.83</v>
      </c>
      <c r="M16" s="33">
        <f t="shared" si="2"/>
        <v>25</v>
      </c>
      <c r="N16" s="37">
        <v>1</v>
      </c>
      <c r="O16" s="24">
        <v>0</v>
      </c>
      <c r="P16" s="24">
        <f t="shared" si="3"/>
        <v>0</v>
      </c>
      <c r="Q16" s="24">
        <v>10</v>
      </c>
      <c r="R16" s="33">
        <f t="shared" si="4"/>
        <v>51.66666666666667</v>
      </c>
      <c r="S16" s="24">
        <v>10</v>
      </c>
      <c r="T16" s="24"/>
      <c r="U16" s="24" t="s">
        <v>135</v>
      </c>
    </row>
    <row r="17" ht="18" customHeight="1"/>
    <row r="18" spans="1:21" ht="15.75">
      <c r="A18" s="70" t="s">
        <v>34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29.25" customHeight="1">
      <c r="A19" s="16">
        <v>1</v>
      </c>
      <c r="B19" s="11" t="s">
        <v>157</v>
      </c>
      <c r="C19" s="11" t="s">
        <v>36</v>
      </c>
      <c r="D19" s="11" t="s">
        <v>14</v>
      </c>
      <c r="E19" s="11" t="s">
        <v>9</v>
      </c>
      <c r="F19" s="15">
        <v>6</v>
      </c>
      <c r="G19" s="35">
        <f aca="true" t="shared" si="5" ref="G19:G24">(25*F19)/30</f>
        <v>5</v>
      </c>
      <c r="H19" s="38">
        <v>2</v>
      </c>
      <c r="I19" s="34">
        <v>18</v>
      </c>
      <c r="J19" s="35">
        <f aca="true" t="shared" si="6" ref="J19:J24">(25*I19)/24</f>
        <v>18.75</v>
      </c>
      <c r="K19" s="55">
        <v>1</v>
      </c>
      <c r="L19" s="15">
        <v>54.28</v>
      </c>
      <c r="M19" s="35">
        <f aca="true" t="shared" si="7" ref="M19:M24">(25*$L$23)/L19</f>
        <v>27.031134856300664</v>
      </c>
      <c r="N19" s="15">
        <v>4</v>
      </c>
      <c r="O19" s="15">
        <v>16</v>
      </c>
      <c r="P19" s="15">
        <f aca="true" t="shared" si="8" ref="P19:P24">(25*O19)/20</f>
        <v>20</v>
      </c>
      <c r="Q19" s="38">
        <v>1</v>
      </c>
      <c r="R19" s="56">
        <f aca="true" t="shared" si="9" ref="R19:R24">G19+J19+M19+P19</f>
        <v>70.78113485630067</v>
      </c>
      <c r="S19" s="15">
        <v>1</v>
      </c>
      <c r="T19" s="60" t="s">
        <v>166</v>
      </c>
      <c r="U19" s="16" t="s">
        <v>164</v>
      </c>
    </row>
    <row r="20" spans="1:21" ht="33" customHeight="1">
      <c r="A20" s="16">
        <v>2</v>
      </c>
      <c r="B20" s="11" t="s">
        <v>161</v>
      </c>
      <c r="C20" s="11" t="s">
        <v>162</v>
      </c>
      <c r="D20" s="11" t="s">
        <v>48</v>
      </c>
      <c r="E20" s="11" t="s">
        <v>100</v>
      </c>
      <c r="F20" s="15">
        <v>2</v>
      </c>
      <c r="G20" s="35">
        <f t="shared" si="5"/>
        <v>1.6666666666666667</v>
      </c>
      <c r="H20" s="15">
        <v>6</v>
      </c>
      <c r="I20" s="34">
        <v>12</v>
      </c>
      <c r="J20" s="35">
        <f t="shared" si="6"/>
        <v>12.5</v>
      </c>
      <c r="K20" s="55">
        <v>2</v>
      </c>
      <c r="L20" s="15">
        <v>52.35</v>
      </c>
      <c r="M20" s="35">
        <f t="shared" si="7"/>
        <v>28.027698185291307</v>
      </c>
      <c r="N20" s="38">
        <v>1</v>
      </c>
      <c r="O20" s="15">
        <v>14</v>
      </c>
      <c r="P20" s="15">
        <f t="shared" si="8"/>
        <v>17.5</v>
      </c>
      <c r="Q20" s="38">
        <v>3</v>
      </c>
      <c r="R20" s="56">
        <f t="shared" si="9"/>
        <v>59.69436485195797</v>
      </c>
      <c r="S20" s="15">
        <v>2</v>
      </c>
      <c r="T20" s="61"/>
      <c r="U20" s="16" t="s">
        <v>106</v>
      </c>
    </row>
    <row r="21" spans="1:21" ht="33" customHeight="1">
      <c r="A21" s="16">
        <v>3</v>
      </c>
      <c r="B21" s="11" t="s">
        <v>158</v>
      </c>
      <c r="C21" s="11" t="s">
        <v>16</v>
      </c>
      <c r="D21" s="11" t="s">
        <v>33</v>
      </c>
      <c r="E21" s="11" t="s">
        <v>100</v>
      </c>
      <c r="F21" s="15">
        <v>7.75</v>
      </c>
      <c r="G21" s="35">
        <f t="shared" si="5"/>
        <v>6.458333333333333</v>
      </c>
      <c r="H21" s="38">
        <v>1</v>
      </c>
      <c r="I21" s="34">
        <v>9</v>
      </c>
      <c r="J21" s="35">
        <f t="shared" si="6"/>
        <v>9.375</v>
      </c>
      <c r="K21" s="51">
        <v>5</v>
      </c>
      <c r="L21" s="15">
        <v>52.54</v>
      </c>
      <c r="M21" s="35">
        <f t="shared" si="7"/>
        <v>27.926341834792538</v>
      </c>
      <c r="N21" s="38">
        <v>2</v>
      </c>
      <c r="O21" s="15">
        <v>12.4</v>
      </c>
      <c r="P21" s="15">
        <f t="shared" si="8"/>
        <v>15.5</v>
      </c>
      <c r="Q21" s="15">
        <v>5</v>
      </c>
      <c r="R21" s="56">
        <f t="shared" si="9"/>
        <v>59.25967516812587</v>
      </c>
      <c r="S21" s="15">
        <v>3</v>
      </c>
      <c r="T21" s="12"/>
      <c r="U21" s="16" t="s">
        <v>106</v>
      </c>
    </row>
    <row r="22" spans="1:21" ht="19.5" customHeight="1">
      <c r="A22" s="16">
        <v>4</v>
      </c>
      <c r="B22" s="11" t="s">
        <v>155</v>
      </c>
      <c r="C22" s="11" t="s">
        <v>156</v>
      </c>
      <c r="D22" s="11" t="s">
        <v>8</v>
      </c>
      <c r="E22" s="11" t="s">
        <v>45</v>
      </c>
      <c r="F22" s="15">
        <v>4.5</v>
      </c>
      <c r="G22" s="35">
        <f t="shared" si="5"/>
        <v>3.75</v>
      </c>
      <c r="H22" s="15">
        <v>4</v>
      </c>
      <c r="I22" s="34">
        <v>9</v>
      </c>
      <c r="J22" s="35">
        <f t="shared" si="6"/>
        <v>9.375</v>
      </c>
      <c r="K22" s="52">
        <v>4</v>
      </c>
      <c r="L22" s="15">
        <v>52.57</v>
      </c>
      <c r="M22" s="35">
        <f t="shared" si="7"/>
        <v>27.910405174053643</v>
      </c>
      <c r="N22" s="38">
        <v>3</v>
      </c>
      <c r="O22" s="15">
        <v>14.2</v>
      </c>
      <c r="P22" s="15">
        <f t="shared" si="8"/>
        <v>17.75</v>
      </c>
      <c r="Q22" s="38">
        <v>2</v>
      </c>
      <c r="R22" s="56">
        <f t="shared" si="9"/>
        <v>58.78540517405364</v>
      </c>
      <c r="S22" s="15">
        <v>4</v>
      </c>
      <c r="T22" s="12"/>
      <c r="U22" s="16" t="s">
        <v>49</v>
      </c>
    </row>
    <row r="23" spans="1:21" ht="32.25" customHeight="1">
      <c r="A23" s="16">
        <v>5</v>
      </c>
      <c r="B23" s="11" t="s">
        <v>163</v>
      </c>
      <c r="C23" s="11" t="s">
        <v>114</v>
      </c>
      <c r="D23" s="11" t="s">
        <v>115</v>
      </c>
      <c r="E23" s="11" t="s">
        <v>26</v>
      </c>
      <c r="F23" s="15">
        <v>5</v>
      </c>
      <c r="G23" s="35">
        <f t="shared" si="5"/>
        <v>4.166666666666667</v>
      </c>
      <c r="H23" s="38">
        <v>3</v>
      </c>
      <c r="I23" s="34">
        <v>9</v>
      </c>
      <c r="J23" s="35">
        <f t="shared" si="6"/>
        <v>9.375</v>
      </c>
      <c r="K23" s="55">
        <v>3</v>
      </c>
      <c r="L23" s="15">
        <v>58.69</v>
      </c>
      <c r="M23" s="35">
        <f t="shared" si="7"/>
        <v>25</v>
      </c>
      <c r="N23" s="15">
        <v>6</v>
      </c>
      <c r="O23" s="15">
        <v>13.6</v>
      </c>
      <c r="P23" s="15">
        <f t="shared" si="8"/>
        <v>17</v>
      </c>
      <c r="Q23" s="15">
        <v>4</v>
      </c>
      <c r="R23" s="56">
        <f t="shared" si="9"/>
        <v>55.54166666666667</v>
      </c>
      <c r="S23" s="15">
        <v>5</v>
      </c>
      <c r="T23" s="12"/>
      <c r="U23" s="16" t="s">
        <v>42</v>
      </c>
    </row>
    <row r="24" spans="1:21" ht="24" customHeight="1">
      <c r="A24" s="16">
        <v>6</v>
      </c>
      <c r="B24" s="11" t="s">
        <v>159</v>
      </c>
      <c r="C24" s="11" t="s">
        <v>160</v>
      </c>
      <c r="D24" s="11" t="s">
        <v>116</v>
      </c>
      <c r="E24" s="11" t="s">
        <v>37</v>
      </c>
      <c r="F24" s="15">
        <v>3.25</v>
      </c>
      <c r="G24" s="35">
        <f t="shared" si="5"/>
        <v>2.7083333333333335</v>
      </c>
      <c r="H24" s="15">
        <v>5</v>
      </c>
      <c r="I24" s="34">
        <v>3</v>
      </c>
      <c r="J24" s="35">
        <f t="shared" si="6"/>
        <v>3.125</v>
      </c>
      <c r="K24" s="51">
        <v>6</v>
      </c>
      <c r="L24" s="15">
        <v>58.3</v>
      </c>
      <c r="M24" s="35">
        <f t="shared" si="7"/>
        <v>25.167238421955403</v>
      </c>
      <c r="N24" s="15">
        <v>5</v>
      </c>
      <c r="O24" s="15">
        <v>0</v>
      </c>
      <c r="P24" s="15">
        <f t="shared" si="8"/>
        <v>0</v>
      </c>
      <c r="Q24" s="15">
        <v>6</v>
      </c>
      <c r="R24" s="56">
        <f t="shared" si="9"/>
        <v>31.00057175528874</v>
      </c>
      <c r="S24" s="15">
        <v>6</v>
      </c>
      <c r="T24" s="12"/>
      <c r="U24" s="16" t="s">
        <v>43</v>
      </c>
    </row>
    <row r="25" ht="31.5" customHeight="1"/>
    <row r="26" spans="3:21" ht="12.75"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3:21" ht="12.75"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3:21" ht="12.75"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3:21" ht="12.75">
      <c r="C29" s="1"/>
      <c r="D29" s="1"/>
      <c r="E29" s="2" t="s">
        <v>27</v>
      </c>
      <c r="F29" s="2"/>
      <c r="G29" s="2" t="s">
        <v>49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3:21" ht="12.75"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3:21" ht="12.75"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3:21" ht="12.75"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sheetProtection/>
  <mergeCells count="10">
    <mergeCell ref="O4:Q4"/>
    <mergeCell ref="A6:U6"/>
    <mergeCell ref="A18:U18"/>
    <mergeCell ref="F4:H4"/>
    <mergeCell ref="L4:N4"/>
    <mergeCell ref="I4:K4"/>
    <mergeCell ref="R4:R5"/>
    <mergeCell ref="S4:S5"/>
    <mergeCell ref="T4:T5"/>
    <mergeCell ref="U4:U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"/>
  <sheetViews>
    <sheetView zoomScale="90" zoomScaleNormal="90" zoomScalePageLayoutView="0" workbookViewId="0" topLeftCell="A4">
      <selection activeCell="T20" sqref="T20"/>
    </sheetView>
  </sheetViews>
  <sheetFormatPr defaultColWidth="9.00390625" defaultRowHeight="12.75"/>
  <cols>
    <col min="1" max="1" width="4.00390625" style="0" customWidth="1"/>
    <col min="2" max="2" width="13.625" style="0" customWidth="1"/>
    <col min="3" max="3" width="11.25390625" style="1" customWidth="1"/>
    <col min="4" max="4" width="16.125" style="1" customWidth="1"/>
    <col min="5" max="5" width="24.125" style="0" customWidth="1"/>
    <col min="6" max="6" width="7.875" style="0" customWidth="1"/>
    <col min="7" max="7" width="7.25390625" style="0" customWidth="1"/>
    <col min="8" max="8" width="8.875" style="0" customWidth="1"/>
    <col min="9" max="9" width="7.75390625" style="0" customWidth="1"/>
    <col min="10" max="11" width="7.00390625" style="0" customWidth="1"/>
    <col min="12" max="12" width="6.875" style="0" customWidth="1"/>
    <col min="13" max="13" width="6.75390625" style="0" customWidth="1"/>
    <col min="14" max="14" width="8.375" style="0" customWidth="1"/>
    <col min="15" max="15" width="7.25390625" style="0" customWidth="1"/>
    <col min="16" max="16" width="7.125" style="0" customWidth="1"/>
    <col min="17" max="19" width="8.625" style="0" customWidth="1"/>
    <col min="20" max="20" width="11.625" style="0" customWidth="1"/>
    <col min="21" max="21" width="18.00390625" style="0" customWidth="1"/>
    <col min="22" max="62" width="2.75390625" style="0" customWidth="1"/>
  </cols>
  <sheetData>
    <row r="1" spans="1:21" ht="14.25">
      <c r="A1" s="5"/>
      <c r="B1" s="5"/>
      <c r="C1" s="5"/>
      <c r="D1" s="6"/>
      <c r="E1" s="6"/>
      <c r="F1" s="6"/>
      <c r="G1" s="6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4.25">
      <c r="B2" t="s">
        <v>68</v>
      </c>
      <c r="H2" s="1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s="5"/>
      <c r="B3" s="5"/>
      <c r="C3" s="79" t="s">
        <v>136</v>
      </c>
      <c r="D3" s="79"/>
      <c r="E3" s="79"/>
      <c r="F3" s="17"/>
      <c r="G3" s="17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48" customHeight="1">
      <c r="A4" s="26" t="s">
        <v>12</v>
      </c>
      <c r="B4" s="9" t="s">
        <v>2</v>
      </c>
      <c r="C4" s="10" t="s">
        <v>3</v>
      </c>
      <c r="D4" s="10" t="s">
        <v>4</v>
      </c>
      <c r="E4" s="10" t="s">
        <v>5</v>
      </c>
      <c r="F4" s="67" t="s">
        <v>65</v>
      </c>
      <c r="G4" s="68"/>
      <c r="H4" s="69"/>
      <c r="I4" s="67" t="s">
        <v>103</v>
      </c>
      <c r="J4" s="68"/>
      <c r="K4" s="69"/>
      <c r="L4" s="67" t="s">
        <v>66</v>
      </c>
      <c r="M4" s="68"/>
      <c r="N4" s="69"/>
      <c r="O4" s="67" t="s">
        <v>67</v>
      </c>
      <c r="P4" s="68"/>
      <c r="Q4" s="69"/>
      <c r="R4" s="73" t="s">
        <v>165</v>
      </c>
      <c r="S4" s="10" t="s">
        <v>1</v>
      </c>
      <c r="T4" s="10" t="s">
        <v>6</v>
      </c>
      <c r="U4" s="10" t="s">
        <v>7</v>
      </c>
      <c r="V4" s="2"/>
    </row>
    <row r="5" spans="1:22" ht="12.75">
      <c r="A5" s="27"/>
      <c r="B5" s="28"/>
      <c r="C5" s="28"/>
      <c r="D5" s="29"/>
      <c r="E5" s="29"/>
      <c r="F5" s="31" t="s">
        <v>60</v>
      </c>
      <c r="G5" s="40" t="s">
        <v>61</v>
      </c>
      <c r="H5" s="32" t="s">
        <v>62</v>
      </c>
      <c r="I5" s="39" t="s">
        <v>104</v>
      </c>
      <c r="J5" s="40" t="s">
        <v>61</v>
      </c>
      <c r="K5" s="47" t="s">
        <v>64</v>
      </c>
      <c r="L5" s="32" t="s">
        <v>63</v>
      </c>
      <c r="M5" s="41" t="s">
        <v>61</v>
      </c>
      <c r="N5" s="32" t="s">
        <v>64</v>
      </c>
      <c r="O5" s="39" t="s">
        <v>104</v>
      </c>
      <c r="P5" s="40" t="s">
        <v>61</v>
      </c>
      <c r="Q5" s="39" t="s">
        <v>64</v>
      </c>
      <c r="R5" s="74"/>
      <c r="S5" s="44"/>
      <c r="T5" s="44"/>
      <c r="U5" s="30"/>
      <c r="V5" s="2"/>
    </row>
    <row r="6" spans="1:22" ht="15.75">
      <c r="A6" s="70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  <c r="V6" s="2"/>
    </row>
    <row r="7" spans="1:22" ht="28.5" customHeight="1">
      <c r="A7" s="24">
        <v>1</v>
      </c>
      <c r="B7" s="50" t="s">
        <v>78</v>
      </c>
      <c r="C7" s="11" t="s">
        <v>17</v>
      </c>
      <c r="D7" s="11" t="s">
        <v>79</v>
      </c>
      <c r="E7" s="11" t="s">
        <v>31</v>
      </c>
      <c r="F7" s="24">
        <v>13.5</v>
      </c>
      <c r="G7" s="33">
        <f aca="true" t="shared" si="0" ref="G7:G21">(25*F7)/30</f>
        <v>11.25</v>
      </c>
      <c r="H7" s="37">
        <v>3.5</v>
      </c>
      <c r="I7" s="24">
        <v>16</v>
      </c>
      <c r="J7" s="33">
        <f aca="true" t="shared" si="1" ref="J7:J21">(25*I7)/24</f>
        <v>16.666666666666668</v>
      </c>
      <c r="K7" s="54">
        <v>3</v>
      </c>
      <c r="L7" s="24">
        <v>48.12</v>
      </c>
      <c r="M7" s="33">
        <f aca="true" t="shared" si="2" ref="M7:M21">(25*$L$11)/L7</f>
        <v>26.594970906068163</v>
      </c>
      <c r="N7" s="24">
        <v>4</v>
      </c>
      <c r="O7" s="24">
        <v>17.6</v>
      </c>
      <c r="P7" s="24">
        <f aca="true" t="shared" si="3" ref="P7:P21">(25*O7)/20</f>
        <v>22.000000000000004</v>
      </c>
      <c r="Q7" s="37">
        <v>1</v>
      </c>
      <c r="R7" s="33">
        <f aca="true" t="shared" si="4" ref="R7:R21">G7+J7+M7+P7</f>
        <v>76.51163757273483</v>
      </c>
      <c r="S7" s="24">
        <v>1</v>
      </c>
      <c r="T7" s="60" t="s">
        <v>166</v>
      </c>
      <c r="U7" s="25" t="s">
        <v>38</v>
      </c>
      <c r="V7" s="2"/>
    </row>
    <row r="8" spans="1:22" ht="31.5">
      <c r="A8" s="24">
        <v>2</v>
      </c>
      <c r="B8" s="50" t="s">
        <v>83</v>
      </c>
      <c r="C8" s="11" t="s">
        <v>84</v>
      </c>
      <c r="D8" s="11" t="s">
        <v>47</v>
      </c>
      <c r="E8" s="11" t="s">
        <v>9</v>
      </c>
      <c r="F8" s="24">
        <v>13.5</v>
      </c>
      <c r="G8" s="33">
        <f t="shared" si="0"/>
        <v>11.25</v>
      </c>
      <c r="H8" s="37">
        <v>3.5</v>
      </c>
      <c r="I8" s="24">
        <v>16</v>
      </c>
      <c r="J8" s="33">
        <f t="shared" si="1"/>
        <v>16.666666666666668</v>
      </c>
      <c r="K8" s="48">
        <v>5</v>
      </c>
      <c r="L8" s="24">
        <v>49.15</v>
      </c>
      <c r="M8" s="33">
        <f t="shared" si="2"/>
        <v>26.037639877924722</v>
      </c>
      <c r="N8" s="24">
        <v>5</v>
      </c>
      <c r="O8" s="24">
        <v>16.2</v>
      </c>
      <c r="P8" s="24">
        <f t="shared" si="3"/>
        <v>20.25</v>
      </c>
      <c r="Q8" s="37">
        <v>2</v>
      </c>
      <c r="R8" s="33">
        <f t="shared" si="4"/>
        <v>74.20430654459139</v>
      </c>
      <c r="S8" s="24">
        <v>2</v>
      </c>
      <c r="T8" s="60" t="s">
        <v>167</v>
      </c>
      <c r="U8" s="24" t="s">
        <v>39</v>
      </c>
      <c r="V8" s="2"/>
    </row>
    <row r="9" spans="1:22" ht="29.25" customHeight="1">
      <c r="A9" s="24">
        <v>3</v>
      </c>
      <c r="B9" s="50" t="s">
        <v>101</v>
      </c>
      <c r="C9" s="11" t="s">
        <v>13</v>
      </c>
      <c r="D9" s="11" t="s">
        <v>96</v>
      </c>
      <c r="E9" s="11" t="s">
        <v>102</v>
      </c>
      <c r="F9" s="23">
        <v>14</v>
      </c>
      <c r="G9" s="33">
        <f t="shared" si="0"/>
        <v>11.666666666666666</v>
      </c>
      <c r="H9" s="36">
        <v>2</v>
      </c>
      <c r="I9" s="46">
        <v>15</v>
      </c>
      <c r="J9" s="33">
        <f t="shared" si="1"/>
        <v>15.625</v>
      </c>
      <c r="K9" s="49">
        <v>10</v>
      </c>
      <c r="L9" s="23">
        <v>50.42</v>
      </c>
      <c r="M9" s="33">
        <f t="shared" si="2"/>
        <v>25.381792939309797</v>
      </c>
      <c r="N9" s="23">
        <v>8</v>
      </c>
      <c r="O9" s="23">
        <v>15.4</v>
      </c>
      <c r="P9" s="24">
        <f t="shared" si="3"/>
        <v>19.25</v>
      </c>
      <c r="Q9" s="23">
        <v>4</v>
      </c>
      <c r="R9" s="33">
        <f t="shared" si="4"/>
        <v>71.92345960597646</v>
      </c>
      <c r="S9" s="24">
        <v>3</v>
      </c>
      <c r="T9" s="61" t="s">
        <v>167</v>
      </c>
      <c r="U9" s="20" t="s">
        <v>38</v>
      </c>
      <c r="V9" s="2"/>
    </row>
    <row r="10" spans="1:22" ht="32.25" customHeight="1">
      <c r="A10" s="24">
        <v>4</v>
      </c>
      <c r="B10" s="50" t="s">
        <v>75</v>
      </c>
      <c r="C10" s="11" t="s">
        <v>76</v>
      </c>
      <c r="D10" s="11" t="s">
        <v>18</v>
      </c>
      <c r="E10" s="11" t="s">
        <v>77</v>
      </c>
      <c r="F10" s="24">
        <v>12.25</v>
      </c>
      <c r="G10" s="33">
        <f t="shared" si="0"/>
        <v>10.208333333333334</v>
      </c>
      <c r="H10" s="24">
        <v>5</v>
      </c>
      <c r="I10" s="24">
        <v>15</v>
      </c>
      <c r="J10" s="33">
        <f t="shared" si="1"/>
        <v>15.625</v>
      </c>
      <c r="K10" s="48">
        <v>8</v>
      </c>
      <c r="L10" s="24">
        <v>46.8</v>
      </c>
      <c r="M10" s="33">
        <f t="shared" si="2"/>
        <v>27.345085470085472</v>
      </c>
      <c r="N10" s="37">
        <v>2</v>
      </c>
      <c r="O10" s="24">
        <v>14.8</v>
      </c>
      <c r="P10" s="24">
        <f t="shared" si="3"/>
        <v>18.5</v>
      </c>
      <c r="Q10" s="24">
        <v>9</v>
      </c>
      <c r="R10" s="33">
        <f t="shared" si="4"/>
        <v>71.67841880341881</v>
      </c>
      <c r="S10" s="24">
        <v>4</v>
      </c>
      <c r="T10" s="61" t="s">
        <v>167</v>
      </c>
      <c r="U10" s="25" t="s">
        <v>105</v>
      </c>
      <c r="V10" s="2"/>
    </row>
    <row r="11" spans="1:22" ht="30.75" customHeight="1">
      <c r="A11" s="24">
        <v>5</v>
      </c>
      <c r="B11" s="50" t="s">
        <v>94</v>
      </c>
      <c r="C11" s="11" t="s">
        <v>95</v>
      </c>
      <c r="D11" s="11" t="s">
        <v>96</v>
      </c>
      <c r="E11" s="11" t="s">
        <v>58</v>
      </c>
      <c r="F11" s="23">
        <v>11.5</v>
      </c>
      <c r="G11" s="33">
        <f t="shared" si="0"/>
        <v>9.583333333333334</v>
      </c>
      <c r="H11" s="23">
        <v>6</v>
      </c>
      <c r="I11" s="24">
        <v>18</v>
      </c>
      <c r="J11" s="33">
        <f t="shared" si="1"/>
        <v>18.75</v>
      </c>
      <c r="K11" s="53">
        <v>1</v>
      </c>
      <c r="L11" s="23">
        <v>51.19</v>
      </c>
      <c r="M11" s="33">
        <f t="shared" si="2"/>
        <v>25</v>
      </c>
      <c r="N11" s="23">
        <v>11</v>
      </c>
      <c r="O11" s="23">
        <v>12.46</v>
      </c>
      <c r="P11" s="24">
        <f t="shared" si="3"/>
        <v>15.575</v>
      </c>
      <c r="Q11" s="23">
        <v>13</v>
      </c>
      <c r="R11" s="33">
        <f t="shared" si="4"/>
        <v>68.90833333333333</v>
      </c>
      <c r="S11" s="24">
        <v>5</v>
      </c>
      <c r="T11" s="61" t="s">
        <v>167</v>
      </c>
      <c r="U11" s="20" t="s">
        <v>59</v>
      </c>
      <c r="V11" s="2"/>
    </row>
    <row r="12" spans="1:21" ht="31.5">
      <c r="A12" s="24">
        <v>6</v>
      </c>
      <c r="B12" s="50" t="s">
        <v>80</v>
      </c>
      <c r="C12" s="11" t="s">
        <v>81</v>
      </c>
      <c r="D12" s="11" t="s">
        <v>82</v>
      </c>
      <c r="E12" s="11" t="s">
        <v>31</v>
      </c>
      <c r="F12" s="24">
        <v>2.75</v>
      </c>
      <c r="G12" s="33">
        <f t="shared" si="0"/>
        <v>2.2916666666666665</v>
      </c>
      <c r="H12" s="24">
        <v>13</v>
      </c>
      <c r="I12" s="24">
        <v>15</v>
      </c>
      <c r="J12" s="33">
        <f t="shared" si="1"/>
        <v>15.625</v>
      </c>
      <c r="K12" s="48">
        <v>9</v>
      </c>
      <c r="L12" s="24">
        <v>45.92</v>
      </c>
      <c r="M12" s="33">
        <f t="shared" si="2"/>
        <v>27.869120209059233</v>
      </c>
      <c r="N12" s="37">
        <v>1</v>
      </c>
      <c r="O12" s="24">
        <v>15.8</v>
      </c>
      <c r="P12" s="24">
        <f t="shared" si="3"/>
        <v>19.75</v>
      </c>
      <c r="Q12" s="37">
        <v>3</v>
      </c>
      <c r="R12" s="33">
        <f t="shared" si="4"/>
        <v>65.5357868757259</v>
      </c>
      <c r="S12" s="24">
        <v>6</v>
      </c>
      <c r="T12" s="61" t="s">
        <v>167</v>
      </c>
      <c r="U12" s="25" t="s">
        <v>38</v>
      </c>
    </row>
    <row r="13" spans="1:21" ht="30.75" customHeight="1">
      <c r="A13" s="24">
        <v>7</v>
      </c>
      <c r="B13" s="50" t="s">
        <v>85</v>
      </c>
      <c r="C13" s="11" t="s">
        <v>86</v>
      </c>
      <c r="D13" s="11" t="s">
        <v>10</v>
      </c>
      <c r="E13" s="11" t="s">
        <v>26</v>
      </c>
      <c r="F13" s="24">
        <v>6</v>
      </c>
      <c r="G13" s="33">
        <f t="shared" si="0"/>
        <v>5</v>
      </c>
      <c r="H13" s="24">
        <v>9</v>
      </c>
      <c r="I13" s="24">
        <v>15</v>
      </c>
      <c r="J13" s="33">
        <f t="shared" si="1"/>
        <v>15.625</v>
      </c>
      <c r="K13" s="48">
        <v>6</v>
      </c>
      <c r="L13" s="24">
        <v>49.94</v>
      </c>
      <c r="M13" s="33">
        <f t="shared" si="2"/>
        <v>25.6257509010813</v>
      </c>
      <c r="N13" s="24">
        <v>7</v>
      </c>
      <c r="O13" s="24">
        <v>14.8</v>
      </c>
      <c r="P13" s="24">
        <f t="shared" si="3"/>
        <v>18.5</v>
      </c>
      <c r="Q13" s="24">
        <v>7</v>
      </c>
      <c r="R13" s="33">
        <f t="shared" si="4"/>
        <v>64.7507509010813</v>
      </c>
      <c r="S13" s="24">
        <v>7</v>
      </c>
      <c r="T13" s="24"/>
      <c r="U13" s="24" t="s">
        <v>57</v>
      </c>
    </row>
    <row r="14" spans="1:21" ht="31.5">
      <c r="A14" s="24">
        <v>8</v>
      </c>
      <c r="B14" s="50" t="s">
        <v>69</v>
      </c>
      <c r="C14" s="11" t="s">
        <v>13</v>
      </c>
      <c r="D14" s="11" t="s">
        <v>70</v>
      </c>
      <c r="E14" s="11" t="s">
        <v>71</v>
      </c>
      <c r="F14" s="23">
        <v>4.25</v>
      </c>
      <c r="G14" s="33">
        <f t="shared" si="0"/>
        <v>3.5416666666666665</v>
      </c>
      <c r="H14" s="23">
        <v>10</v>
      </c>
      <c r="I14" s="24">
        <v>16</v>
      </c>
      <c r="J14" s="33">
        <f t="shared" si="1"/>
        <v>16.666666666666668</v>
      </c>
      <c r="K14" s="53">
        <v>2</v>
      </c>
      <c r="L14" s="23">
        <v>50.44</v>
      </c>
      <c r="M14" s="33">
        <f t="shared" si="2"/>
        <v>25.37172878667724</v>
      </c>
      <c r="N14" s="23">
        <v>9</v>
      </c>
      <c r="O14" s="23">
        <v>14.54</v>
      </c>
      <c r="P14" s="24">
        <f t="shared" si="3"/>
        <v>18.175</v>
      </c>
      <c r="Q14" s="23">
        <v>10</v>
      </c>
      <c r="R14" s="33">
        <f t="shared" si="4"/>
        <v>63.75506212001058</v>
      </c>
      <c r="S14" s="24">
        <v>8</v>
      </c>
      <c r="T14" s="23"/>
      <c r="U14" s="20" t="s">
        <v>40</v>
      </c>
    </row>
    <row r="15" spans="1:21" ht="15.75">
      <c r="A15" s="24">
        <v>9</v>
      </c>
      <c r="B15" s="50" t="s">
        <v>87</v>
      </c>
      <c r="C15" s="11" t="s">
        <v>20</v>
      </c>
      <c r="D15" s="11" t="s">
        <v>88</v>
      </c>
      <c r="E15" s="11" t="s">
        <v>21</v>
      </c>
      <c r="F15" s="24">
        <v>11</v>
      </c>
      <c r="G15" s="33">
        <f t="shared" si="0"/>
        <v>9.166666666666666</v>
      </c>
      <c r="H15" s="24">
        <v>7</v>
      </c>
      <c r="I15" s="24">
        <v>10</v>
      </c>
      <c r="J15" s="33">
        <f t="shared" si="1"/>
        <v>10.416666666666666</v>
      </c>
      <c r="K15" s="48">
        <v>12</v>
      </c>
      <c r="L15" s="24">
        <v>50.9</v>
      </c>
      <c r="M15" s="33">
        <f t="shared" si="2"/>
        <v>25.142436149312378</v>
      </c>
      <c r="N15" s="24">
        <v>10</v>
      </c>
      <c r="O15" s="24">
        <v>15</v>
      </c>
      <c r="P15" s="24">
        <f t="shared" si="3"/>
        <v>18.75</v>
      </c>
      <c r="Q15" s="24">
        <v>6</v>
      </c>
      <c r="R15" s="33">
        <f t="shared" si="4"/>
        <v>63.47576948264571</v>
      </c>
      <c r="S15" s="24">
        <v>9</v>
      </c>
      <c r="T15" s="24"/>
      <c r="U15" s="25" t="s">
        <v>41</v>
      </c>
    </row>
    <row r="16" spans="1:21" ht="15.75">
      <c r="A16" s="24">
        <v>10</v>
      </c>
      <c r="B16" s="50" t="s">
        <v>89</v>
      </c>
      <c r="C16" s="11" t="s">
        <v>90</v>
      </c>
      <c r="D16" s="11" t="s">
        <v>91</v>
      </c>
      <c r="E16" s="11" t="s">
        <v>21</v>
      </c>
      <c r="F16" s="24">
        <v>14.75</v>
      </c>
      <c r="G16" s="33">
        <f t="shared" si="0"/>
        <v>12.291666666666666</v>
      </c>
      <c r="H16" s="37">
        <v>1</v>
      </c>
      <c r="I16" s="24">
        <v>6</v>
      </c>
      <c r="J16" s="33">
        <f t="shared" si="1"/>
        <v>6.25</v>
      </c>
      <c r="K16" s="48">
        <v>15</v>
      </c>
      <c r="L16" s="24">
        <v>49.58</v>
      </c>
      <c r="M16" s="33">
        <f t="shared" si="2"/>
        <v>25.811819281968535</v>
      </c>
      <c r="N16" s="24">
        <v>6</v>
      </c>
      <c r="O16" s="24">
        <v>14.8</v>
      </c>
      <c r="P16" s="24">
        <f t="shared" si="3"/>
        <v>18.5</v>
      </c>
      <c r="Q16" s="24">
        <v>8</v>
      </c>
      <c r="R16" s="33">
        <f t="shared" si="4"/>
        <v>62.853485948635196</v>
      </c>
      <c r="S16" s="24">
        <v>10</v>
      </c>
      <c r="T16" s="24"/>
      <c r="U16" s="20" t="s">
        <v>41</v>
      </c>
    </row>
    <row r="17" spans="1:21" ht="17.25" customHeight="1">
      <c r="A17" s="24">
        <v>11</v>
      </c>
      <c r="B17" s="50" t="s">
        <v>72</v>
      </c>
      <c r="C17" s="11" t="s">
        <v>13</v>
      </c>
      <c r="D17" s="11" t="s">
        <v>73</v>
      </c>
      <c r="E17" s="11" t="s">
        <v>45</v>
      </c>
      <c r="F17" s="23">
        <v>-0.5</v>
      </c>
      <c r="G17" s="45">
        <f t="shared" si="0"/>
        <v>-0.4166666666666667</v>
      </c>
      <c r="H17" s="23">
        <v>15</v>
      </c>
      <c r="I17" s="23">
        <v>15</v>
      </c>
      <c r="J17" s="33">
        <f t="shared" si="1"/>
        <v>15.625</v>
      </c>
      <c r="K17" s="49">
        <v>7</v>
      </c>
      <c r="L17" s="23">
        <v>47.44</v>
      </c>
      <c r="M17" s="33">
        <f t="shared" si="2"/>
        <v>26.97618043844857</v>
      </c>
      <c r="N17" s="36">
        <v>3</v>
      </c>
      <c r="O17" s="23">
        <v>15.2</v>
      </c>
      <c r="P17" s="24">
        <f t="shared" si="3"/>
        <v>19</v>
      </c>
      <c r="Q17" s="23">
        <v>5</v>
      </c>
      <c r="R17" s="33">
        <f t="shared" si="4"/>
        <v>61.1845137717819</v>
      </c>
      <c r="S17" s="24">
        <v>11</v>
      </c>
      <c r="T17" s="23"/>
      <c r="U17" s="20" t="s">
        <v>49</v>
      </c>
    </row>
    <row r="18" spans="1:21" ht="17.25" customHeight="1">
      <c r="A18" s="24">
        <v>12</v>
      </c>
      <c r="B18" s="50" t="s">
        <v>92</v>
      </c>
      <c r="C18" s="50" t="s">
        <v>147</v>
      </c>
      <c r="D18" s="50" t="s">
        <v>18</v>
      </c>
      <c r="E18" s="11" t="s">
        <v>9</v>
      </c>
      <c r="F18" s="24">
        <v>3.75</v>
      </c>
      <c r="G18" s="33">
        <f t="shared" si="0"/>
        <v>3.125</v>
      </c>
      <c r="H18" s="24">
        <v>12</v>
      </c>
      <c r="I18" s="24">
        <v>10</v>
      </c>
      <c r="J18" s="33">
        <f t="shared" si="1"/>
        <v>10.416666666666666</v>
      </c>
      <c r="K18" s="48">
        <v>14</v>
      </c>
      <c r="L18" s="24">
        <v>53.44</v>
      </c>
      <c r="M18" s="33">
        <f t="shared" si="2"/>
        <v>23.94741766467066</v>
      </c>
      <c r="N18" s="24">
        <v>13</v>
      </c>
      <c r="O18" s="24">
        <v>12.6</v>
      </c>
      <c r="P18" s="24">
        <f t="shared" si="3"/>
        <v>15.75</v>
      </c>
      <c r="Q18" s="24">
        <v>11</v>
      </c>
      <c r="R18" s="33">
        <f t="shared" si="4"/>
        <v>53.239084331337324</v>
      </c>
      <c r="S18" s="24">
        <v>12</v>
      </c>
      <c r="T18" s="24"/>
      <c r="U18" s="25" t="s">
        <v>39</v>
      </c>
    </row>
    <row r="19" spans="1:21" ht="15.75" customHeight="1">
      <c r="A19" s="24">
        <v>13</v>
      </c>
      <c r="B19" s="50" t="s">
        <v>93</v>
      </c>
      <c r="C19" s="11" t="s">
        <v>17</v>
      </c>
      <c r="D19" s="11" t="s">
        <v>23</v>
      </c>
      <c r="E19" s="11" t="s">
        <v>37</v>
      </c>
      <c r="F19" s="23">
        <v>4</v>
      </c>
      <c r="G19" s="33">
        <f t="shared" si="0"/>
        <v>3.3333333333333335</v>
      </c>
      <c r="H19" s="23">
        <v>11</v>
      </c>
      <c r="I19" s="23">
        <v>11</v>
      </c>
      <c r="J19" s="33">
        <f t="shared" si="1"/>
        <v>11.458333333333334</v>
      </c>
      <c r="K19" s="49">
        <v>11</v>
      </c>
      <c r="L19" s="23">
        <v>58.43</v>
      </c>
      <c r="M19" s="33">
        <f t="shared" si="2"/>
        <v>21.902276227965086</v>
      </c>
      <c r="N19" s="23">
        <v>15</v>
      </c>
      <c r="O19" s="23">
        <v>12.54</v>
      </c>
      <c r="P19" s="24">
        <f t="shared" si="3"/>
        <v>15.675</v>
      </c>
      <c r="Q19" s="23">
        <v>12</v>
      </c>
      <c r="R19" s="33">
        <f t="shared" si="4"/>
        <v>52.36894289463176</v>
      </c>
      <c r="S19" s="24">
        <v>13</v>
      </c>
      <c r="T19" s="23"/>
      <c r="U19" s="20" t="s">
        <v>43</v>
      </c>
    </row>
    <row r="20" spans="1:21" ht="31.5">
      <c r="A20" s="24">
        <v>14</v>
      </c>
      <c r="B20" s="50" t="s">
        <v>98</v>
      </c>
      <c r="C20" s="11" t="s">
        <v>54</v>
      </c>
      <c r="D20" s="11" t="s">
        <v>99</v>
      </c>
      <c r="E20" s="11" t="s">
        <v>100</v>
      </c>
      <c r="F20" s="24">
        <v>2.5</v>
      </c>
      <c r="G20" s="33">
        <f t="shared" si="0"/>
        <v>2.0833333333333335</v>
      </c>
      <c r="H20" s="24">
        <v>14</v>
      </c>
      <c r="I20" s="24">
        <v>16</v>
      </c>
      <c r="J20" s="33">
        <f t="shared" si="1"/>
        <v>16.666666666666668</v>
      </c>
      <c r="K20" s="48">
        <v>4</v>
      </c>
      <c r="L20" s="24">
        <v>52.4</v>
      </c>
      <c r="M20" s="33">
        <f t="shared" si="2"/>
        <v>24.422709923664122</v>
      </c>
      <c r="N20" s="24">
        <v>12</v>
      </c>
      <c r="O20" s="24">
        <v>0</v>
      </c>
      <c r="P20" s="24">
        <f t="shared" si="3"/>
        <v>0</v>
      </c>
      <c r="Q20" s="24">
        <v>14</v>
      </c>
      <c r="R20" s="33">
        <f t="shared" si="4"/>
        <v>43.17270992366412</v>
      </c>
      <c r="S20" s="24">
        <v>14</v>
      </c>
      <c r="T20" s="24"/>
      <c r="U20" s="25" t="s">
        <v>106</v>
      </c>
    </row>
    <row r="21" spans="1:21" ht="21.75" customHeight="1">
      <c r="A21" s="24">
        <v>15</v>
      </c>
      <c r="B21" s="50" t="s">
        <v>97</v>
      </c>
      <c r="C21" s="11" t="s">
        <v>95</v>
      </c>
      <c r="D21" s="11" t="s">
        <v>70</v>
      </c>
      <c r="E21" s="11" t="s">
        <v>37</v>
      </c>
      <c r="F21" s="24">
        <v>7.5</v>
      </c>
      <c r="G21" s="33">
        <f t="shared" si="0"/>
        <v>6.25</v>
      </c>
      <c r="H21" s="24">
        <v>8</v>
      </c>
      <c r="I21" s="24">
        <v>10</v>
      </c>
      <c r="J21" s="33">
        <f t="shared" si="1"/>
        <v>10.416666666666666</v>
      </c>
      <c r="K21" s="48">
        <v>13</v>
      </c>
      <c r="L21" s="24">
        <v>56.37</v>
      </c>
      <c r="M21" s="33">
        <f t="shared" si="2"/>
        <v>22.70267872982083</v>
      </c>
      <c r="N21" s="24">
        <v>14</v>
      </c>
      <c r="O21" s="24">
        <v>0</v>
      </c>
      <c r="P21" s="24">
        <f t="shared" si="3"/>
        <v>0</v>
      </c>
      <c r="Q21" s="24">
        <v>15</v>
      </c>
      <c r="R21" s="33">
        <f t="shared" si="4"/>
        <v>39.36934539648749</v>
      </c>
      <c r="S21" s="24">
        <v>15</v>
      </c>
      <c r="T21" s="24"/>
      <c r="U21" s="25" t="s">
        <v>43</v>
      </c>
    </row>
    <row r="22" spans="1:21" ht="15.75">
      <c r="A22" s="70" t="s">
        <v>34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34.5" customHeight="1">
      <c r="A23" s="16">
        <v>1</v>
      </c>
      <c r="B23" s="11" t="s">
        <v>108</v>
      </c>
      <c r="C23" s="11" t="s">
        <v>109</v>
      </c>
      <c r="D23" s="11" t="s">
        <v>8</v>
      </c>
      <c r="E23" s="11" t="s">
        <v>45</v>
      </c>
      <c r="F23" s="34">
        <v>1.25</v>
      </c>
      <c r="G23" s="35">
        <f aca="true" t="shared" si="5" ref="G23:G36">(25*F23)/30</f>
        <v>1.0416666666666667</v>
      </c>
      <c r="H23" s="34">
        <v>12</v>
      </c>
      <c r="I23" s="34">
        <v>21</v>
      </c>
      <c r="J23" s="35">
        <f aca="true" t="shared" si="6" ref="J23:J36">(25*I23)/24</f>
        <v>21.875</v>
      </c>
      <c r="K23" s="59">
        <v>1</v>
      </c>
      <c r="L23" s="34">
        <v>52.33</v>
      </c>
      <c r="M23" s="33">
        <f aca="true" t="shared" si="7" ref="M23:M36">(25*$L$31)/L23</f>
        <v>24.856678769348367</v>
      </c>
      <c r="N23" s="34">
        <v>5</v>
      </c>
      <c r="O23" s="34">
        <v>17.4</v>
      </c>
      <c r="P23" s="34">
        <f aca="true" t="shared" si="8" ref="P23:P36">(25*O23)/20</f>
        <v>21.749999999999996</v>
      </c>
      <c r="Q23" s="34">
        <v>1</v>
      </c>
      <c r="R23" s="35">
        <f aca="true" t="shared" si="9" ref="R23:R36">G23+J23+M23+P23</f>
        <v>69.52334543601503</v>
      </c>
      <c r="S23" s="34">
        <v>1</v>
      </c>
      <c r="T23" s="60" t="s">
        <v>166</v>
      </c>
      <c r="U23" s="43" t="s">
        <v>49</v>
      </c>
    </row>
    <row r="24" spans="1:21" ht="31.5">
      <c r="A24" s="16">
        <v>2</v>
      </c>
      <c r="B24" s="50" t="s">
        <v>110</v>
      </c>
      <c r="C24" s="11" t="s">
        <v>111</v>
      </c>
      <c r="D24" s="11" t="s">
        <v>112</v>
      </c>
      <c r="E24" s="11" t="s">
        <v>45</v>
      </c>
      <c r="F24" s="22">
        <v>9</v>
      </c>
      <c r="G24" s="35">
        <f t="shared" si="5"/>
        <v>7.5</v>
      </c>
      <c r="H24" s="42">
        <v>2</v>
      </c>
      <c r="I24" s="34">
        <v>12</v>
      </c>
      <c r="J24" s="35">
        <f t="shared" si="6"/>
        <v>12.5</v>
      </c>
      <c r="K24" s="51">
        <v>10</v>
      </c>
      <c r="L24" s="22">
        <v>50.64</v>
      </c>
      <c r="M24" s="33">
        <f t="shared" si="7"/>
        <v>25.68621642969984</v>
      </c>
      <c r="N24" s="42">
        <v>2</v>
      </c>
      <c r="O24" s="22">
        <v>16.2</v>
      </c>
      <c r="P24" s="34">
        <f t="shared" si="8"/>
        <v>20.25</v>
      </c>
      <c r="Q24" s="22">
        <v>3</v>
      </c>
      <c r="R24" s="35">
        <f t="shared" si="9"/>
        <v>65.93621642969984</v>
      </c>
      <c r="S24" s="22">
        <v>2</v>
      </c>
      <c r="T24" s="61" t="s">
        <v>167</v>
      </c>
      <c r="U24" s="21" t="s">
        <v>49</v>
      </c>
    </row>
    <row r="25" spans="1:21" ht="31.5">
      <c r="A25" s="16">
        <v>3</v>
      </c>
      <c r="B25" s="50" t="s">
        <v>131</v>
      </c>
      <c r="C25" s="11" t="s">
        <v>11</v>
      </c>
      <c r="D25" s="11" t="s">
        <v>132</v>
      </c>
      <c r="E25" s="11" t="s">
        <v>102</v>
      </c>
      <c r="F25" s="15">
        <v>7.5</v>
      </c>
      <c r="G25" s="35">
        <f t="shared" si="5"/>
        <v>6.25</v>
      </c>
      <c r="H25" s="15">
        <v>4</v>
      </c>
      <c r="I25" s="34">
        <v>15</v>
      </c>
      <c r="J25" s="35">
        <f t="shared" si="6"/>
        <v>15.625</v>
      </c>
      <c r="K25" s="51">
        <v>4</v>
      </c>
      <c r="L25" s="15">
        <v>52.97</v>
      </c>
      <c r="M25" s="33">
        <f t="shared" si="7"/>
        <v>24.55635265244478</v>
      </c>
      <c r="N25" s="15">
        <v>6</v>
      </c>
      <c r="O25" s="15">
        <v>14.8</v>
      </c>
      <c r="P25" s="34">
        <f t="shared" si="8"/>
        <v>18.5</v>
      </c>
      <c r="Q25" s="15">
        <v>6</v>
      </c>
      <c r="R25" s="35">
        <f t="shared" si="9"/>
        <v>64.93135265244479</v>
      </c>
      <c r="S25" s="34">
        <v>3</v>
      </c>
      <c r="T25" s="60" t="s">
        <v>167</v>
      </c>
      <c r="U25" s="16" t="s">
        <v>38</v>
      </c>
    </row>
    <row r="26" spans="1:21" ht="21.75" customHeight="1">
      <c r="A26" s="16">
        <v>4</v>
      </c>
      <c r="B26" s="50" t="s">
        <v>130</v>
      </c>
      <c r="C26" s="11" t="s">
        <v>127</v>
      </c>
      <c r="D26" s="11" t="s">
        <v>125</v>
      </c>
      <c r="E26" s="11" t="s">
        <v>21</v>
      </c>
      <c r="F26" s="15">
        <v>3.25</v>
      </c>
      <c r="G26" s="35">
        <f t="shared" si="5"/>
        <v>2.7083333333333335</v>
      </c>
      <c r="H26" s="15">
        <v>9</v>
      </c>
      <c r="I26" s="34">
        <v>12</v>
      </c>
      <c r="J26" s="35">
        <f t="shared" si="6"/>
        <v>12.5</v>
      </c>
      <c r="K26" s="51">
        <v>9</v>
      </c>
      <c r="L26" s="15">
        <v>50.83</v>
      </c>
      <c r="M26" s="33">
        <f t="shared" si="7"/>
        <v>25.59020263623844</v>
      </c>
      <c r="N26" s="38">
        <v>3</v>
      </c>
      <c r="O26" s="15">
        <v>17</v>
      </c>
      <c r="P26" s="34">
        <f t="shared" si="8"/>
        <v>21.25</v>
      </c>
      <c r="Q26" s="15">
        <v>2</v>
      </c>
      <c r="R26" s="35">
        <f t="shared" si="9"/>
        <v>62.04853596957177</v>
      </c>
      <c r="S26" s="22">
        <v>4</v>
      </c>
      <c r="T26" s="12"/>
      <c r="U26" s="16" t="s">
        <v>41</v>
      </c>
    </row>
    <row r="27" spans="1:21" ht="32.25" customHeight="1">
      <c r="A27" s="16">
        <v>5</v>
      </c>
      <c r="B27" s="50" t="s">
        <v>123</v>
      </c>
      <c r="C27" s="11" t="s">
        <v>124</v>
      </c>
      <c r="D27" s="11" t="s">
        <v>125</v>
      </c>
      <c r="E27" s="11" t="s">
        <v>52</v>
      </c>
      <c r="F27" s="15">
        <v>8.5</v>
      </c>
      <c r="G27" s="35">
        <f t="shared" si="5"/>
        <v>7.083333333333333</v>
      </c>
      <c r="H27" s="38">
        <v>3</v>
      </c>
      <c r="I27" s="34">
        <v>9</v>
      </c>
      <c r="J27" s="35">
        <f t="shared" si="6"/>
        <v>9.375</v>
      </c>
      <c r="K27" s="51">
        <v>12</v>
      </c>
      <c r="L27" s="15">
        <v>50.15</v>
      </c>
      <c r="M27" s="33">
        <f t="shared" si="7"/>
        <v>25.937188434695912</v>
      </c>
      <c r="N27" s="38">
        <v>1</v>
      </c>
      <c r="O27" s="15">
        <v>15</v>
      </c>
      <c r="P27" s="34">
        <f t="shared" si="8"/>
        <v>18.75</v>
      </c>
      <c r="Q27" s="15">
        <v>5</v>
      </c>
      <c r="R27" s="35">
        <f t="shared" si="9"/>
        <v>61.14552176802924</v>
      </c>
      <c r="S27" s="34">
        <v>5</v>
      </c>
      <c r="T27" s="12"/>
      <c r="U27" s="16" t="s">
        <v>55</v>
      </c>
    </row>
    <row r="28" spans="1:21" ht="34.5" customHeight="1">
      <c r="A28" s="16">
        <v>6</v>
      </c>
      <c r="B28" s="50" t="s">
        <v>113</v>
      </c>
      <c r="C28" s="11" t="s">
        <v>114</v>
      </c>
      <c r="D28" s="11" t="s">
        <v>115</v>
      </c>
      <c r="E28" s="11" t="s">
        <v>26</v>
      </c>
      <c r="F28" s="15">
        <v>10.75</v>
      </c>
      <c r="G28" s="35">
        <f t="shared" si="5"/>
        <v>8.958333333333334</v>
      </c>
      <c r="H28" s="38">
        <v>1</v>
      </c>
      <c r="I28" s="34">
        <v>15</v>
      </c>
      <c r="J28" s="35">
        <f t="shared" si="6"/>
        <v>15.625</v>
      </c>
      <c r="K28" s="55">
        <v>2</v>
      </c>
      <c r="L28" s="15">
        <v>57.44</v>
      </c>
      <c r="M28" s="33">
        <f t="shared" si="7"/>
        <v>22.645369080779947</v>
      </c>
      <c r="N28" s="15">
        <v>12</v>
      </c>
      <c r="O28" s="15">
        <v>10.6</v>
      </c>
      <c r="P28" s="34">
        <f t="shared" si="8"/>
        <v>13.25</v>
      </c>
      <c r="Q28" s="15">
        <v>12</v>
      </c>
      <c r="R28" s="35">
        <f t="shared" si="9"/>
        <v>60.478702414113286</v>
      </c>
      <c r="S28" s="22">
        <v>6</v>
      </c>
      <c r="T28" s="12"/>
      <c r="U28" s="16" t="s">
        <v>57</v>
      </c>
    </row>
    <row r="29" spans="1:21" ht="31.5">
      <c r="A29" s="16">
        <v>7</v>
      </c>
      <c r="B29" s="50" t="s">
        <v>126</v>
      </c>
      <c r="C29" s="11" t="s">
        <v>127</v>
      </c>
      <c r="D29" s="11" t="s">
        <v>8</v>
      </c>
      <c r="E29" s="11" t="s">
        <v>51</v>
      </c>
      <c r="F29" s="15">
        <v>5.75</v>
      </c>
      <c r="G29" s="35">
        <f t="shared" si="5"/>
        <v>4.791666666666667</v>
      </c>
      <c r="H29" s="15">
        <v>5</v>
      </c>
      <c r="I29" s="34">
        <v>15</v>
      </c>
      <c r="J29" s="35">
        <f t="shared" si="6"/>
        <v>15.625</v>
      </c>
      <c r="K29" s="55">
        <v>3</v>
      </c>
      <c r="L29" s="15">
        <v>57.36</v>
      </c>
      <c r="M29" s="33">
        <f t="shared" si="7"/>
        <v>22.67695258019526</v>
      </c>
      <c r="N29" s="15">
        <v>11</v>
      </c>
      <c r="O29" s="15">
        <v>12.8</v>
      </c>
      <c r="P29" s="34">
        <f t="shared" si="8"/>
        <v>16</v>
      </c>
      <c r="Q29" s="15">
        <v>10</v>
      </c>
      <c r="R29" s="35">
        <f t="shared" si="9"/>
        <v>59.09361924686193</v>
      </c>
      <c r="S29" s="34">
        <v>7</v>
      </c>
      <c r="T29" s="12"/>
      <c r="U29" s="16" t="s">
        <v>56</v>
      </c>
    </row>
    <row r="30" spans="1:21" ht="22.5" customHeight="1">
      <c r="A30" s="16">
        <v>8</v>
      </c>
      <c r="B30" s="50" t="s">
        <v>19</v>
      </c>
      <c r="C30" s="11" t="s">
        <v>11</v>
      </c>
      <c r="D30" s="11" t="s">
        <v>14</v>
      </c>
      <c r="E30" s="11" t="s">
        <v>77</v>
      </c>
      <c r="F30" s="15">
        <v>3.5</v>
      </c>
      <c r="G30" s="35">
        <f t="shared" si="5"/>
        <v>2.9166666666666665</v>
      </c>
      <c r="H30" s="15">
        <v>8</v>
      </c>
      <c r="I30" s="34">
        <v>12</v>
      </c>
      <c r="J30" s="35">
        <f t="shared" si="6"/>
        <v>12.5</v>
      </c>
      <c r="K30" s="51">
        <v>7</v>
      </c>
      <c r="L30" s="15">
        <v>54.2</v>
      </c>
      <c r="M30" s="33">
        <f t="shared" si="7"/>
        <v>23.999077490774905</v>
      </c>
      <c r="N30" s="15">
        <v>8</v>
      </c>
      <c r="O30" s="15">
        <v>15.4</v>
      </c>
      <c r="P30" s="34">
        <f t="shared" si="8"/>
        <v>19.25</v>
      </c>
      <c r="Q30" s="15">
        <v>4</v>
      </c>
      <c r="R30" s="35">
        <f t="shared" si="9"/>
        <v>58.66574415744157</v>
      </c>
      <c r="S30" s="22">
        <v>8</v>
      </c>
      <c r="T30" s="12"/>
      <c r="U30" s="16" t="s">
        <v>105</v>
      </c>
    </row>
    <row r="31" spans="1:21" ht="31.5">
      <c r="A31" s="16">
        <v>9</v>
      </c>
      <c r="B31" s="50" t="s">
        <v>122</v>
      </c>
      <c r="C31" s="11" t="s">
        <v>11</v>
      </c>
      <c r="D31" s="11" t="s">
        <v>35</v>
      </c>
      <c r="E31" s="11" t="s">
        <v>52</v>
      </c>
      <c r="F31" s="15">
        <v>2.25</v>
      </c>
      <c r="G31" s="35">
        <f t="shared" si="5"/>
        <v>1.875</v>
      </c>
      <c r="H31" s="15">
        <v>10</v>
      </c>
      <c r="I31" s="34">
        <v>15</v>
      </c>
      <c r="J31" s="35">
        <f t="shared" si="6"/>
        <v>15.625</v>
      </c>
      <c r="K31" s="51">
        <v>5</v>
      </c>
      <c r="L31" s="15">
        <v>52.03</v>
      </c>
      <c r="M31" s="33">
        <f t="shared" si="7"/>
        <v>25</v>
      </c>
      <c r="N31" s="15">
        <v>4</v>
      </c>
      <c r="O31" s="15">
        <v>12.8</v>
      </c>
      <c r="P31" s="34">
        <f t="shared" si="8"/>
        <v>16</v>
      </c>
      <c r="Q31" s="15">
        <v>11</v>
      </c>
      <c r="R31" s="35">
        <f t="shared" si="9"/>
        <v>58.5</v>
      </c>
      <c r="S31" s="34">
        <v>9</v>
      </c>
      <c r="T31" s="12"/>
      <c r="U31" s="16" t="s">
        <v>55</v>
      </c>
    </row>
    <row r="32" spans="1:21" ht="31.5">
      <c r="A32" s="16">
        <v>10</v>
      </c>
      <c r="B32" s="50" t="s">
        <v>128</v>
      </c>
      <c r="C32" s="11" t="s">
        <v>11</v>
      </c>
      <c r="D32" s="11" t="s">
        <v>129</v>
      </c>
      <c r="E32" s="11" t="s">
        <v>51</v>
      </c>
      <c r="F32" s="15">
        <v>1.5</v>
      </c>
      <c r="G32" s="35">
        <f t="shared" si="5"/>
        <v>1.25</v>
      </c>
      <c r="H32" s="15">
        <v>11</v>
      </c>
      <c r="I32" s="34">
        <v>12</v>
      </c>
      <c r="J32" s="35">
        <f t="shared" si="6"/>
        <v>12.5</v>
      </c>
      <c r="K32" s="51">
        <v>8</v>
      </c>
      <c r="L32" s="15">
        <v>55.69</v>
      </c>
      <c r="M32" s="33">
        <f t="shared" si="7"/>
        <v>23.356976117794936</v>
      </c>
      <c r="N32" s="15">
        <v>10</v>
      </c>
      <c r="O32" s="15">
        <v>13.54</v>
      </c>
      <c r="P32" s="34">
        <f t="shared" si="8"/>
        <v>16.925</v>
      </c>
      <c r="Q32" s="15">
        <v>8</v>
      </c>
      <c r="R32" s="35">
        <f t="shared" si="9"/>
        <v>54.03197611779494</v>
      </c>
      <c r="S32" s="22">
        <v>10</v>
      </c>
      <c r="T32" s="12"/>
      <c r="U32" s="16" t="s">
        <v>56</v>
      </c>
    </row>
    <row r="33" spans="1:21" ht="15.75">
      <c r="A33" s="16">
        <v>11</v>
      </c>
      <c r="B33" s="43" t="s">
        <v>133</v>
      </c>
      <c r="C33" s="43" t="s">
        <v>118</v>
      </c>
      <c r="D33" s="43" t="s">
        <v>134</v>
      </c>
      <c r="E33" s="43" t="s">
        <v>58</v>
      </c>
      <c r="F33" s="15">
        <v>1</v>
      </c>
      <c r="G33" s="35">
        <f t="shared" si="5"/>
        <v>0.8333333333333334</v>
      </c>
      <c r="H33" s="15">
        <v>13.5</v>
      </c>
      <c r="I33" s="34">
        <v>10</v>
      </c>
      <c r="J33" s="35">
        <f t="shared" si="6"/>
        <v>10.416666666666666</v>
      </c>
      <c r="K33" s="51">
        <v>11</v>
      </c>
      <c r="L33" s="15">
        <v>55.11</v>
      </c>
      <c r="M33" s="35">
        <f t="shared" si="7"/>
        <v>23.602794411177644</v>
      </c>
      <c r="N33" s="15">
        <v>9</v>
      </c>
      <c r="O33" s="15">
        <v>13.2</v>
      </c>
      <c r="P33" s="34">
        <f t="shared" si="8"/>
        <v>16.5</v>
      </c>
      <c r="Q33" s="15">
        <v>9</v>
      </c>
      <c r="R33" s="35">
        <f t="shared" si="9"/>
        <v>51.35279441117764</v>
      </c>
      <c r="S33" s="34">
        <v>11</v>
      </c>
      <c r="T33" s="12"/>
      <c r="U33" s="16" t="s">
        <v>59</v>
      </c>
    </row>
    <row r="34" spans="1:21" ht="31.5">
      <c r="A34" s="16">
        <v>12</v>
      </c>
      <c r="B34" s="11" t="s">
        <v>107</v>
      </c>
      <c r="C34" s="11" t="s">
        <v>15</v>
      </c>
      <c r="D34" s="11" t="s">
        <v>8</v>
      </c>
      <c r="E34" s="11" t="s">
        <v>32</v>
      </c>
      <c r="F34" s="15">
        <v>1</v>
      </c>
      <c r="G34" s="35">
        <f t="shared" si="5"/>
        <v>0.8333333333333334</v>
      </c>
      <c r="H34" s="15">
        <v>13.5</v>
      </c>
      <c r="I34" s="34">
        <v>6</v>
      </c>
      <c r="J34" s="35">
        <f t="shared" si="6"/>
        <v>6.25</v>
      </c>
      <c r="K34" s="51">
        <v>13</v>
      </c>
      <c r="L34" s="15">
        <v>53.1</v>
      </c>
      <c r="M34" s="33">
        <f t="shared" si="7"/>
        <v>24.49623352165725</v>
      </c>
      <c r="N34" s="38">
        <v>7</v>
      </c>
      <c r="O34" s="15">
        <v>14.6</v>
      </c>
      <c r="P34" s="34">
        <f t="shared" si="8"/>
        <v>18.25</v>
      </c>
      <c r="Q34" s="15">
        <v>7</v>
      </c>
      <c r="R34" s="35">
        <f t="shared" si="9"/>
        <v>49.82956685499058</v>
      </c>
      <c r="S34" s="22">
        <v>12</v>
      </c>
      <c r="T34" s="12"/>
      <c r="U34" s="16" t="s">
        <v>135</v>
      </c>
    </row>
    <row r="35" spans="1:21" ht="31.5">
      <c r="A35" s="16">
        <v>13</v>
      </c>
      <c r="B35" s="50" t="s">
        <v>117</v>
      </c>
      <c r="C35" s="11" t="s">
        <v>118</v>
      </c>
      <c r="D35" s="11" t="s">
        <v>119</v>
      </c>
      <c r="E35" s="11" t="s">
        <v>51</v>
      </c>
      <c r="F35" s="15">
        <v>5</v>
      </c>
      <c r="G35" s="35">
        <f t="shared" si="5"/>
        <v>4.166666666666667</v>
      </c>
      <c r="H35" s="15">
        <v>6</v>
      </c>
      <c r="I35" s="34">
        <v>15</v>
      </c>
      <c r="J35" s="35">
        <f t="shared" si="6"/>
        <v>15.625</v>
      </c>
      <c r="K35" s="51">
        <v>6</v>
      </c>
      <c r="L35" s="15">
        <v>59.13</v>
      </c>
      <c r="M35" s="33">
        <f t="shared" si="7"/>
        <v>21.99813969220362</v>
      </c>
      <c r="N35" s="15">
        <v>13</v>
      </c>
      <c r="O35" s="15">
        <v>0</v>
      </c>
      <c r="P35" s="34">
        <f t="shared" si="8"/>
        <v>0</v>
      </c>
      <c r="Q35" s="15">
        <v>14</v>
      </c>
      <c r="R35" s="35">
        <f t="shared" si="9"/>
        <v>41.78980635887029</v>
      </c>
      <c r="S35" s="34">
        <v>13</v>
      </c>
      <c r="T35" s="12"/>
      <c r="U35" s="16" t="s">
        <v>56</v>
      </c>
    </row>
    <row r="36" spans="1:21" ht="15.75">
      <c r="A36" s="16">
        <v>14</v>
      </c>
      <c r="B36" s="57" t="s">
        <v>120</v>
      </c>
      <c r="C36" s="58" t="s">
        <v>121</v>
      </c>
      <c r="D36" s="58" t="s">
        <v>33</v>
      </c>
      <c r="E36" s="58" t="s">
        <v>22</v>
      </c>
      <c r="F36" s="15">
        <v>4.75</v>
      </c>
      <c r="G36" s="35">
        <f t="shared" si="5"/>
        <v>3.9583333333333335</v>
      </c>
      <c r="H36" s="15">
        <v>7</v>
      </c>
      <c r="I36" s="34">
        <v>0</v>
      </c>
      <c r="J36" s="35">
        <f t="shared" si="6"/>
        <v>0</v>
      </c>
      <c r="K36" s="51">
        <v>14</v>
      </c>
      <c r="L36" s="15">
        <v>60.47</v>
      </c>
      <c r="M36" s="33">
        <f t="shared" si="7"/>
        <v>21.510666446171655</v>
      </c>
      <c r="N36" s="15">
        <v>14</v>
      </c>
      <c r="O36" s="15">
        <v>6.6</v>
      </c>
      <c r="P36" s="34">
        <f t="shared" si="8"/>
        <v>8.25</v>
      </c>
      <c r="Q36" s="15">
        <v>13</v>
      </c>
      <c r="R36" s="35">
        <f t="shared" si="9"/>
        <v>33.71899977950498</v>
      </c>
      <c r="S36" s="22">
        <v>14</v>
      </c>
      <c r="T36" s="12"/>
      <c r="U36" s="16" t="s">
        <v>50</v>
      </c>
    </row>
    <row r="37" spans="5:21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5:21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5:21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5:21" ht="12.75">
      <c r="E40" s="2" t="s">
        <v>27</v>
      </c>
      <c r="F40" s="2"/>
      <c r="G40" s="2" t="s">
        <v>49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5:21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5:21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5:21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5:21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5:21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5:21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5:21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5:21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5:21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5:21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5:21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5:21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5:21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5:21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5:21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5:21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5:21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5:21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5:21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5:21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5:21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5:21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5:21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5:21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5:21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5:21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5:21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5:21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5:21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5:21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5:21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5:21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5:21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5:21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5:21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5:21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5:21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5:21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5:21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5:21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5:21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5:21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5:21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5:21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5:21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5:21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5:21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5:21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5:21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5:21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5:21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5:21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5:21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5:21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5:21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5:21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5:21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5:21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5:21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5:21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5:21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5:21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5:21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5:21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5:21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5:21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5:21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5:21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5:21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5:21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5:21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5:21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5:21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5:21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5:21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5:21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5:21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5:21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5:21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0:21" ht="12.75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0:21" ht="12.7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0:21" ht="12.75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0:21" ht="12.75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0:21" ht="12.75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0:21" ht="12.75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0:21" ht="12.75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0:21" ht="12.75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0:21" ht="12.75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</sheetData>
  <sheetProtection/>
  <mergeCells count="8">
    <mergeCell ref="O4:Q4"/>
    <mergeCell ref="A6:U6"/>
    <mergeCell ref="A22:U22"/>
    <mergeCell ref="C3:E3"/>
    <mergeCell ref="F4:H4"/>
    <mergeCell ref="L4:N4"/>
    <mergeCell ref="I4:K4"/>
    <mergeCell ref="R4:R5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125" style="0" customWidth="1"/>
    <col min="2" max="2" width="14.125" style="0" customWidth="1"/>
    <col min="3" max="3" width="13.875" style="0" customWidth="1"/>
    <col min="4" max="4" width="18.375" style="0" customWidth="1"/>
    <col min="5" max="5" width="23.75390625" style="0" customWidth="1"/>
    <col min="8" max="8" width="14.00390625" style="0" customWidth="1"/>
    <col min="9" max="9" width="21.125" style="0" customWidth="1"/>
  </cols>
  <sheetData>
    <row r="2" spans="2:9" ht="14.25">
      <c r="B2" s="80" t="s">
        <v>168</v>
      </c>
      <c r="C2" s="80"/>
      <c r="D2" s="80"/>
      <c r="E2" s="80"/>
      <c r="F2" s="80"/>
      <c r="G2" s="80"/>
      <c r="H2" s="80"/>
      <c r="I2" s="80"/>
    </row>
    <row r="3" spans="2:7" ht="14.25">
      <c r="B3" s="5"/>
      <c r="C3" s="5"/>
      <c r="D3" s="81" t="s">
        <v>171</v>
      </c>
      <c r="E3" s="81"/>
      <c r="F3" s="81"/>
      <c r="G3" s="81"/>
    </row>
    <row r="4" spans="1:9" ht="25.5">
      <c r="A4" s="44" t="s">
        <v>0</v>
      </c>
      <c r="B4" s="9" t="s">
        <v>2</v>
      </c>
      <c r="C4" s="10" t="s">
        <v>3</v>
      </c>
      <c r="D4" s="10" t="s">
        <v>4</v>
      </c>
      <c r="E4" s="10" t="s">
        <v>5</v>
      </c>
      <c r="F4" s="62" t="s">
        <v>28</v>
      </c>
      <c r="G4" s="10" t="s">
        <v>1</v>
      </c>
      <c r="H4" s="10" t="s">
        <v>6</v>
      </c>
      <c r="I4" s="10" t="s">
        <v>7</v>
      </c>
    </row>
    <row r="5" spans="2:9" ht="12.75">
      <c r="B5" s="82" t="s">
        <v>169</v>
      </c>
      <c r="C5" s="83"/>
      <c r="D5" s="83"/>
      <c r="E5" s="83"/>
      <c r="F5" s="83"/>
      <c r="G5" s="83"/>
      <c r="H5" s="83"/>
      <c r="I5" s="84"/>
    </row>
    <row r="6" spans="1:9" ht="31.5">
      <c r="A6" s="64">
        <v>1</v>
      </c>
      <c r="B6" s="50" t="s">
        <v>150</v>
      </c>
      <c r="C6" s="11" t="s">
        <v>30</v>
      </c>
      <c r="D6" s="11" t="s">
        <v>151</v>
      </c>
      <c r="E6" s="11" t="s">
        <v>37</v>
      </c>
      <c r="F6" s="45">
        <v>68.22</v>
      </c>
      <c r="G6" s="46">
        <v>1</v>
      </c>
      <c r="H6" s="63" t="s">
        <v>166</v>
      </c>
      <c r="I6" s="20" t="s">
        <v>43</v>
      </c>
    </row>
    <row r="7" spans="2:9" ht="15.75">
      <c r="B7" s="85" t="s">
        <v>170</v>
      </c>
      <c r="C7" s="86"/>
      <c r="D7" s="86"/>
      <c r="E7" s="86"/>
      <c r="F7" s="86"/>
      <c r="G7" s="86"/>
      <c r="H7" s="86"/>
      <c r="I7" s="87"/>
    </row>
    <row r="8" spans="1:9" ht="31.5">
      <c r="A8" s="15">
        <v>1</v>
      </c>
      <c r="B8" s="11" t="s">
        <v>157</v>
      </c>
      <c r="C8" s="11" t="s">
        <v>36</v>
      </c>
      <c r="D8" s="11" t="s">
        <v>14</v>
      </c>
      <c r="E8" s="11" t="s">
        <v>9</v>
      </c>
      <c r="F8" s="15">
        <v>70.78</v>
      </c>
      <c r="G8" s="34">
        <v>1</v>
      </c>
      <c r="H8" s="60" t="s">
        <v>166</v>
      </c>
      <c r="I8" s="16" t="s">
        <v>164</v>
      </c>
    </row>
    <row r="14" spans="4:5" ht="12.75">
      <c r="D14" t="s">
        <v>27</v>
      </c>
      <c r="E14" s="66" t="s">
        <v>49</v>
      </c>
    </row>
  </sheetData>
  <sheetProtection/>
  <mergeCells count="4">
    <mergeCell ref="B2:I2"/>
    <mergeCell ref="D3:G3"/>
    <mergeCell ref="B5:I5"/>
    <mergeCell ref="B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2"/>
  <sheetViews>
    <sheetView tabSelected="1" zoomScalePageLayoutView="0" workbookViewId="0" topLeftCell="A1">
      <selection activeCell="K24" sqref="K23:K24"/>
    </sheetView>
  </sheetViews>
  <sheetFormatPr defaultColWidth="9.00390625" defaultRowHeight="12.75"/>
  <cols>
    <col min="1" max="1" width="3.00390625" style="0" customWidth="1"/>
    <col min="2" max="2" width="14.875" style="0" customWidth="1"/>
    <col min="3" max="3" width="13.375" style="0" customWidth="1"/>
    <col min="4" max="4" width="14.75390625" style="0" customWidth="1"/>
    <col min="5" max="5" width="19.75390625" style="0" customWidth="1"/>
    <col min="6" max="6" width="14.125" style="0" customWidth="1"/>
    <col min="8" max="8" width="14.00390625" style="0" customWidth="1"/>
    <col min="9" max="9" width="16.75390625" style="0" customWidth="1"/>
  </cols>
  <sheetData>
    <row r="2" spans="2:20" ht="14.25">
      <c r="B2" t="s">
        <v>168</v>
      </c>
      <c r="C2" s="1"/>
      <c r="D2" s="1"/>
      <c r="F2" s="18"/>
      <c r="G2" s="18"/>
      <c r="H2" s="1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>
      <c r="A3" s="5"/>
      <c r="B3" s="5"/>
      <c r="C3" s="79" t="s">
        <v>177</v>
      </c>
      <c r="D3" s="79"/>
      <c r="E3" s="79"/>
      <c r="F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38.25" customHeight="1">
      <c r="A4" s="3" t="s">
        <v>12</v>
      </c>
      <c r="B4" s="4" t="s">
        <v>2</v>
      </c>
      <c r="C4" s="7" t="s">
        <v>3</v>
      </c>
      <c r="D4" s="8" t="s">
        <v>4</v>
      </c>
      <c r="E4" s="8" t="s">
        <v>5</v>
      </c>
      <c r="F4" s="8" t="s">
        <v>28</v>
      </c>
      <c r="G4" s="8" t="s">
        <v>1</v>
      </c>
      <c r="H4" s="8" t="s">
        <v>6</v>
      </c>
      <c r="I4" s="8" t="s">
        <v>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>
      <c r="A5" s="88" t="s">
        <v>172</v>
      </c>
      <c r="B5" s="89"/>
      <c r="C5" s="89"/>
      <c r="D5" s="89"/>
      <c r="E5" s="89"/>
      <c r="F5" s="89"/>
      <c r="G5" s="89"/>
      <c r="H5" s="89"/>
      <c r="I5" s="9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3" customHeight="1">
      <c r="A6" s="19">
        <v>1</v>
      </c>
      <c r="B6" s="50" t="s">
        <v>78</v>
      </c>
      <c r="C6" s="11" t="s">
        <v>17</v>
      </c>
      <c r="D6" s="11" t="s">
        <v>79</v>
      </c>
      <c r="E6" s="11" t="s">
        <v>31</v>
      </c>
      <c r="F6" s="12">
        <v>76.51</v>
      </c>
      <c r="G6" s="14" t="s">
        <v>173</v>
      </c>
      <c r="H6" s="60" t="s">
        <v>166</v>
      </c>
      <c r="I6" s="25" t="s">
        <v>38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31.5">
      <c r="A7" s="19">
        <v>2</v>
      </c>
      <c r="B7" s="50" t="s">
        <v>83</v>
      </c>
      <c r="C7" s="11" t="s">
        <v>84</v>
      </c>
      <c r="D7" s="11" t="s">
        <v>47</v>
      </c>
      <c r="E7" s="11" t="s">
        <v>9</v>
      </c>
      <c r="F7" s="12">
        <v>74.2</v>
      </c>
      <c r="G7" s="14" t="s">
        <v>174</v>
      </c>
      <c r="H7" s="60" t="s">
        <v>167</v>
      </c>
      <c r="I7" s="24" t="s">
        <v>39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31.5">
      <c r="A8" s="19">
        <v>3</v>
      </c>
      <c r="B8" s="50" t="s">
        <v>101</v>
      </c>
      <c r="C8" s="11" t="s">
        <v>13</v>
      </c>
      <c r="D8" s="11" t="s">
        <v>96</v>
      </c>
      <c r="E8" s="11" t="s">
        <v>102</v>
      </c>
      <c r="F8" s="12">
        <v>71.92</v>
      </c>
      <c r="G8" s="14" t="s">
        <v>175</v>
      </c>
      <c r="H8" s="60" t="s">
        <v>167</v>
      </c>
      <c r="I8" s="20" t="s">
        <v>38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>
      <c r="A9" s="19"/>
      <c r="B9" s="50" t="s">
        <v>75</v>
      </c>
      <c r="C9" s="11" t="s">
        <v>76</v>
      </c>
      <c r="D9" s="11" t="s">
        <v>18</v>
      </c>
      <c r="E9" s="11" t="s">
        <v>77</v>
      </c>
      <c r="F9" s="65">
        <v>71.68</v>
      </c>
      <c r="G9" s="24">
        <v>4</v>
      </c>
      <c r="H9" s="60" t="s">
        <v>167</v>
      </c>
      <c r="I9" s="25" t="s">
        <v>105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31.5">
      <c r="A10" s="19"/>
      <c r="B10" s="50" t="s">
        <v>94</v>
      </c>
      <c r="C10" s="11" t="s">
        <v>95</v>
      </c>
      <c r="D10" s="11" t="s">
        <v>96</v>
      </c>
      <c r="E10" s="11" t="s">
        <v>58</v>
      </c>
      <c r="F10" s="65">
        <v>68.91</v>
      </c>
      <c r="G10" s="24">
        <v>5</v>
      </c>
      <c r="H10" s="60" t="s">
        <v>167</v>
      </c>
      <c r="I10" s="20" t="s">
        <v>59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31.5">
      <c r="A11" s="19"/>
      <c r="B11" s="50" t="s">
        <v>80</v>
      </c>
      <c r="C11" s="11" t="s">
        <v>81</v>
      </c>
      <c r="D11" s="11" t="s">
        <v>82</v>
      </c>
      <c r="E11" s="11" t="s">
        <v>31</v>
      </c>
      <c r="F11" s="65">
        <v>65.54</v>
      </c>
      <c r="G11" s="24">
        <v>6</v>
      </c>
      <c r="H11" s="60" t="s">
        <v>167</v>
      </c>
      <c r="I11" s="25" t="s">
        <v>38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>
      <c r="A12" s="19"/>
      <c r="B12" s="94"/>
      <c r="C12" s="95"/>
      <c r="D12" s="95"/>
      <c r="E12" s="95"/>
      <c r="F12" s="65"/>
      <c r="G12" s="96"/>
      <c r="H12" s="97"/>
      <c r="I12" s="2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>
      <c r="A13" s="19"/>
      <c r="B13" s="94"/>
      <c r="C13" s="95"/>
      <c r="D13" s="95"/>
      <c r="E13" s="95"/>
      <c r="F13" s="65"/>
      <c r="G13" s="96"/>
      <c r="H13" s="97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>
      <c r="A14" s="91" t="s">
        <v>176</v>
      </c>
      <c r="B14" s="92"/>
      <c r="C14" s="92"/>
      <c r="D14" s="92"/>
      <c r="E14" s="92"/>
      <c r="F14" s="92"/>
      <c r="G14" s="92"/>
      <c r="H14" s="92"/>
      <c r="I14" s="9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31.5">
      <c r="A15" s="16">
        <v>1</v>
      </c>
      <c r="B15" s="11" t="s">
        <v>108</v>
      </c>
      <c r="C15" s="11" t="s">
        <v>109</v>
      </c>
      <c r="D15" s="11" t="s">
        <v>8</v>
      </c>
      <c r="E15" s="11" t="s">
        <v>45</v>
      </c>
      <c r="F15" s="12">
        <v>69.52</v>
      </c>
      <c r="G15" s="14" t="s">
        <v>173</v>
      </c>
      <c r="H15" s="60" t="s">
        <v>166</v>
      </c>
      <c r="I15" s="43" t="s">
        <v>49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31.5">
      <c r="A16" s="16">
        <v>2</v>
      </c>
      <c r="B16" s="50" t="s">
        <v>110</v>
      </c>
      <c r="C16" s="11" t="s">
        <v>111</v>
      </c>
      <c r="D16" s="11" t="s">
        <v>112</v>
      </c>
      <c r="E16" s="11" t="s">
        <v>45</v>
      </c>
      <c r="F16" s="12">
        <v>65.91</v>
      </c>
      <c r="G16" s="14" t="s">
        <v>174</v>
      </c>
      <c r="H16" s="60" t="s">
        <v>167</v>
      </c>
      <c r="I16" s="21" t="s">
        <v>49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31.5">
      <c r="A17" s="16">
        <v>3</v>
      </c>
      <c r="B17" s="50" t="s">
        <v>131</v>
      </c>
      <c r="C17" s="11" t="s">
        <v>11</v>
      </c>
      <c r="D17" s="11" t="s">
        <v>132</v>
      </c>
      <c r="E17" s="11" t="s">
        <v>102</v>
      </c>
      <c r="F17" s="12">
        <v>64.93</v>
      </c>
      <c r="G17" s="14" t="s">
        <v>175</v>
      </c>
      <c r="H17" s="60" t="s">
        <v>167</v>
      </c>
      <c r="I17" s="16" t="s">
        <v>38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22" spans="5:6" ht="12.75">
      <c r="E22" t="s">
        <v>27</v>
      </c>
      <c r="F22" t="s">
        <v>49</v>
      </c>
    </row>
  </sheetData>
  <sheetProtection/>
  <mergeCells count="3">
    <mergeCell ref="C3:E3"/>
    <mergeCell ref="A5:I5"/>
    <mergeCell ref="A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Крутова</cp:lastModifiedBy>
  <cp:lastPrinted>2015-10-13T12:31:36Z</cp:lastPrinted>
  <dcterms:created xsi:type="dcterms:W3CDTF">2014-11-25T12:47:04Z</dcterms:created>
  <dcterms:modified xsi:type="dcterms:W3CDTF">2015-12-14T07:24:13Z</dcterms:modified>
  <cp:category/>
  <cp:version/>
  <cp:contentType/>
  <cp:contentStatus/>
</cp:coreProperties>
</file>