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380" windowHeight="8130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Area" localSheetId="0">'Приложение 1'!$A$1:$AD$45</definedName>
    <definedName name="_xlnm.Print_Area" localSheetId="2">'Приложение 3'!$A$1:$J$31</definedName>
  </definedNames>
  <calcPr calcId="145621" iterateDelta="1E-4"/>
</workbook>
</file>

<file path=xl/calcChain.xml><?xml version="1.0" encoding="utf-8"?>
<calcChain xmlns="http://schemas.openxmlformats.org/spreadsheetml/2006/main">
  <c r="E28" i="3" l="1"/>
  <c r="D28" i="3"/>
  <c r="AC33" i="1"/>
  <c r="AC28" i="1" l="1"/>
  <c r="AC23" i="1"/>
  <c r="AC18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E39" i="1"/>
  <c r="E38" i="1"/>
  <c r="E9" i="1"/>
  <c r="E8" i="1"/>
  <c r="AC37" i="1" l="1"/>
  <c r="AC36" i="1"/>
  <c r="AC35" i="1"/>
  <c r="AC34" i="1"/>
  <c r="AC32" i="1"/>
  <c r="AC31" i="1"/>
  <c r="AC30" i="1"/>
  <c r="AC29" i="1"/>
  <c r="AC27" i="1"/>
  <c r="AC26" i="1"/>
  <c r="AC25" i="1"/>
  <c r="AC24" i="1"/>
  <c r="AC22" i="1"/>
  <c r="AC21" i="1"/>
  <c r="AC20" i="1"/>
  <c r="AC19" i="1"/>
  <c r="AC17" i="1"/>
  <c r="AC16" i="1"/>
  <c r="AC15" i="1"/>
  <c r="AC14" i="1"/>
  <c r="D8" i="2" l="1"/>
  <c r="D16" i="2"/>
  <c r="AC39" i="1"/>
</calcChain>
</file>

<file path=xl/sharedStrings.xml><?xml version="1.0" encoding="utf-8"?>
<sst xmlns="http://schemas.openxmlformats.org/spreadsheetml/2006/main" count="112" uniqueCount="87">
  <si>
    <t>№</t>
  </si>
  <si>
    <t>№ п/п</t>
  </si>
  <si>
    <t>КЛАСС</t>
  </si>
  <si>
    <t>Математика</t>
  </si>
  <si>
    <t>Русский язык</t>
  </si>
  <si>
    <t>Химия</t>
  </si>
  <si>
    <t>Физика</t>
  </si>
  <si>
    <t>Литература</t>
  </si>
  <si>
    <t>Биология</t>
  </si>
  <si>
    <t>Английский язык</t>
  </si>
  <si>
    <t>Немецкий язык</t>
  </si>
  <si>
    <t>История</t>
  </si>
  <si>
    <t>Физическая культура</t>
  </si>
  <si>
    <t>Экология</t>
  </si>
  <si>
    <t>Технология</t>
  </si>
  <si>
    <t>География</t>
  </si>
  <si>
    <t>Французский язык</t>
  </si>
  <si>
    <t>Астрономия</t>
  </si>
  <si>
    <t>Информатика</t>
  </si>
  <si>
    <t>Экономика</t>
  </si>
  <si>
    <t>Искусство</t>
  </si>
  <si>
    <t>Обществознание</t>
  </si>
  <si>
    <t>Право</t>
  </si>
  <si>
    <t>ОБЖ</t>
  </si>
  <si>
    <t>Испанский язык</t>
  </si>
  <si>
    <t>Итальянский язык</t>
  </si>
  <si>
    <t>Китайский язык</t>
  </si>
  <si>
    <t>ИТОГО</t>
  </si>
  <si>
    <t>Всего обучающихся*</t>
  </si>
  <si>
    <t>Всего участников по предмету</t>
  </si>
  <si>
    <t>Количество обучающихся, принявших участие в олимпиаде по 1 предмету**</t>
  </si>
  <si>
    <t>победители</t>
  </si>
  <si>
    <t>призёры</t>
  </si>
  <si>
    <t>4.</t>
  </si>
  <si>
    <t>5.</t>
  </si>
  <si>
    <t>6.</t>
  </si>
  <si>
    <t>7.</t>
  </si>
  <si>
    <t>8.</t>
  </si>
  <si>
    <t>Итого</t>
  </si>
  <si>
    <t>Всего обучающихся***</t>
  </si>
  <si>
    <t>**  обучающийся, принявший участи в данном этапе олимпиады по 2 и более предметам, учитывается 1 раз</t>
  </si>
  <si>
    <t>*** общее количесвто обучающихся 4-11 классов по данному предмету (по муниципальному району)</t>
  </si>
  <si>
    <t>Класс</t>
  </si>
  <si>
    <t>Количество победителей и призеров (чел.)</t>
  </si>
  <si>
    <t>Кол-во победителей/ призеров из городских школ</t>
  </si>
  <si>
    <t>Общее кол-во победителей/ призеров</t>
  </si>
  <si>
    <t>**  обучающийся, принявший участие в данном этапе олимпиады по 2 и более предметам, учитывается 1 раз</t>
  </si>
  <si>
    <t>Общее количество ОО в МО (ГО) -</t>
  </si>
  <si>
    <t xml:space="preserve">Количество обучающихся 9-11 классов  </t>
  </si>
  <si>
    <t xml:space="preserve">Количество обучающихся 7-8 классов </t>
  </si>
  <si>
    <t>*    общее количество обучающихся данной параллели по муниципальному округу (городскому округу)</t>
  </si>
  <si>
    <t>Общее количество детей с ОВЗ</t>
  </si>
  <si>
    <t>Кол-во победителей/призеров из сельских школ</t>
  </si>
  <si>
    <t>Кол-во участников муниципального этапа</t>
  </si>
  <si>
    <t>7-11</t>
  </si>
  <si>
    <t>Кол-во победителей/призеров с ОВЗ</t>
  </si>
  <si>
    <t>Информация о количестве участников, победителей и призёров муниципального этапа всероссийской олимпиады школьников 2019/2020 учебного года</t>
  </si>
  <si>
    <t>Количество ОО, участвующих в  МЭ ВсОШ</t>
  </si>
  <si>
    <t>Сокращенное название ОО</t>
  </si>
  <si>
    <t>МОУ СШ № 4</t>
  </si>
  <si>
    <t>МОУ СШ № 3</t>
  </si>
  <si>
    <t>МОУ СШ № 6</t>
  </si>
  <si>
    <t>МОУ СШ № 7</t>
  </si>
  <si>
    <t>МОУ Верещагинская ОШ</t>
  </si>
  <si>
    <t>МОУ Емишевская ОШ</t>
  </si>
  <si>
    <t>МОУ Никольская ОШ</t>
  </si>
  <si>
    <t>МОУ Павловская ОШ</t>
  </si>
  <si>
    <t>МОУ Першинская ОШ</t>
  </si>
  <si>
    <t>МОУ Савинская ОШ</t>
  </si>
  <si>
    <t>МОУ Столбищенская ОШ</t>
  </si>
  <si>
    <t>МОУ Великосельская ОШ</t>
  </si>
  <si>
    <t>МОУ Константиновская СШ</t>
  </si>
  <si>
    <t>МОУ Левобережная СШ</t>
  </si>
  <si>
    <t>МОУ Фоминская СШ</t>
  </si>
  <si>
    <t>МОУ Чебаковская СШ</t>
  </si>
  <si>
    <t>МОУ Ченцевская СШ</t>
  </si>
  <si>
    <t>МОУ лицей № 1</t>
  </si>
  <si>
    <t>Информация о количестве участников муниципального этапа всероссийской олимпиады школьников 2019/2020 уч.г. по образовательным организациям Тутаевского муниципального района</t>
  </si>
  <si>
    <t>Тутаевский муниципальный район</t>
  </si>
  <si>
    <t>Тутаевскй муниципальный район</t>
  </si>
  <si>
    <t xml:space="preserve">ЧОУ Православная школа </t>
  </si>
  <si>
    <t>Количество участников муниципального этапа (чел.)</t>
  </si>
  <si>
    <r>
      <t>Кол-во участников с ОВЗ</t>
    </r>
    <r>
      <rPr>
        <sz val="14"/>
        <color rgb="FF000000"/>
        <rFont val="Calibri"/>
        <family val="2"/>
        <charset val="204"/>
      </rPr>
      <t>**</t>
    </r>
  </si>
  <si>
    <r>
      <t>Кол-во участников из городских школ</t>
    </r>
    <r>
      <rPr>
        <sz val="14"/>
        <color rgb="FF000000"/>
        <rFont val="Calibri"/>
        <family val="2"/>
        <charset val="204"/>
      </rPr>
      <t>**</t>
    </r>
  </si>
  <si>
    <r>
      <t>Кол-во участников из сельских школ</t>
    </r>
    <r>
      <rPr>
        <sz val="14"/>
        <color rgb="FF000000"/>
        <rFont val="Calibri"/>
        <family val="2"/>
        <charset val="204"/>
      </rPr>
      <t>**</t>
    </r>
  </si>
  <si>
    <t>Количество участников МЭ ВсОШ</t>
  </si>
  <si>
    <r>
      <t>Количество участников МЭ ВсОШ</t>
    </r>
    <r>
      <rPr>
        <b/>
        <sz val="16"/>
        <color rgb="FF000000"/>
        <rFont val="Calibri"/>
        <family val="2"/>
        <charset val="204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</si>
</sst>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4"/>
      <color rgb="FF000000"/>
      <name val="SimSun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79646"/>
        <bgColor rgb="FFFF8080"/>
      </patternFill>
    </fill>
    <fill>
      <patternFill patternType="solid">
        <fgColor rgb="FF17375E"/>
        <bgColor rgb="FF333333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6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/>
    <xf numFmtId="0" fontId="3" fillId="2" borderId="11" xfId="0" applyFont="1" applyFill="1" applyBorder="1"/>
    <xf numFmtId="0" fontId="3" fillId="2" borderId="9" xfId="0" applyFont="1" applyFill="1" applyBorder="1"/>
    <xf numFmtId="0" fontId="5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center" textRotation="90"/>
    </xf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 vertical="center" textRotation="90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vertical="top"/>
    </xf>
    <xf numFmtId="0" fontId="0" fillId="0" borderId="0" xfId="0" applyBorder="1"/>
    <xf numFmtId="0" fontId="7" fillId="0" borderId="0" xfId="0" applyFont="1" applyFill="1" applyBorder="1"/>
    <xf numFmtId="0" fontId="8" fillId="0" borderId="0" xfId="0" applyFont="1" applyAlignment="1">
      <alignment horizont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top" wrapText="1"/>
    </xf>
    <xf numFmtId="49" fontId="12" fillId="4" borderId="19" xfId="0" applyNumberFormat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top" wrapText="1"/>
    </xf>
    <xf numFmtId="0" fontId="3" fillId="5" borderId="6" xfId="0" applyFont="1" applyFill="1" applyBorder="1"/>
    <xf numFmtId="0" fontId="3" fillId="5" borderId="8" xfId="0" applyFont="1" applyFill="1" applyBorder="1"/>
    <xf numFmtId="0" fontId="3" fillId="5" borderId="9" xfId="0" applyFont="1" applyFill="1" applyBorder="1"/>
    <xf numFmtId="0" fontId="8" fillId="5" borderId="8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top"/>
    </xf>
    <xf numFmtId="0" fontId="7" fillId="4" borderId="1" xfId="0" applyFont="1" applyFill="1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3" borderId="7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4" fillId="2" borderId="4" xfId="0" applyFont="1" applyFill="1" applyBorder="1" applyAlignment="1">
      <alignment horizontal="right" textRotation="90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/>
    </xf>
    <xf numFmtId="0" fontId="14" fillId="0" borderId="8" xfId="0" applyFont="1" applyBorder="1"/>
    <xf numFmtId="0" fontId="14" fillId="5" borderId="8" xfId="0" applyFont="1" applyFill="1" applyBorder="1"/>
    <xf numFmtId="0" fontId="14" fillId="5" borderId="21" xfId="0" applyFont="1" applyFill="1" applyBorder="1"/>
    <xf numFmtId="0" fontId="11" fillId="0" borderId="22" xfId="0" applyFont="1" applyBorder="1" applyAlignment="1">
      <alignment horizontal="center"/>
    </xf>
    <xf numFmtId="0" fontId="14" fillId="0" borderId="9" xfId="0" applyFont="1" applyBorder="1"/>
    <xf numFmtId="0" fontId="14" fillId="5" borderId="9" xfId="0" applyFont="1" applyFill="1" applyBorder="1"/>
    <xf numFmtId="0" fontId="14" fillId="5" borderId="12" xfId="0" applyFont="1" applyFill="1" applyBorder="1"/>
    <xf numFmtId="0" fontId="11" fillId="4" borderId="23" xfId="0" applyFont="1" applyFill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4" fillId="0" borderId="25" xfId="0" applyFont="1" applyBorder="1"/>
    <xf numFmtId="0" fontId="14" fillId="5" borderId="25" xfId="0" applyFont="1" applyFill="1" applyBorder="1"/>
    <xf numFmtId="0" fontId="14" fillId="5" borderId="26" xfId="0" applyFont="1" applyFill="1" applyBorder="1"/>
    <xf numFmtId="0" fontId="14" fillId="5" borderId="8" xfId="0" applyFont="1" applyFill="1" applyBorder="1" applyAlignment="1">
      <alignment horizontal="center"/>
    </xf>
    <xf numFmtId="0" fontId="14" fillId="5" borderId="2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top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206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79646"/>
      <rgbColor rgb="00FF6600"/>
      <rgbColor rgb="00666699"/>
      <rgbColor rgb="00969696"/>
      <rgbColor rgb="0017375E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K52"/>
  <sheetViews>
    <sheetView view="pageBreakPreview" topLeftCell="B1" zoomScale="60" zoomScaleNormal="54" zoomScalePageLayoutView="60" workbookViewId="0">
      <selection activeCell="L9" sqref="L9"/>
    </sheetView>
  </sheetViews>
  <sheetFormatPr defaultRowHeight="15" x14ac:dyDescent="0.25"/>
  <cols>
    <col min="1" max="1" width="4.5" style="1" hidden="1" customWidth="1"/>
    <col min="2" max="2" width="4.125" style="1"/>
    <col min="3" max="3" width="4.25" style="1"/>
    <col min="4" max="4" width="42.125" style="1" customWidth="1"/>
    <col min="5" max="28" width="7.875" style="1" customWidth="1"/>
    <col min="29" max="29" width="7.875" style="39" customWidth="1"/>
    <col min="30" max="1025" width="9.5" style="1"/>
  </cols>
  <sheetData>
    <row r="2" spans="1:1025" ht="18.75" x14ac:dyDescent="0.25">
      <c r="A2" s="74" t="s">
        <v>56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</row>
    <row r="3" spans="1:1025" ht="18.7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52" t="s">
        <v>79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44"/>
      <c r="AD3" s="2"/>
      <c r="AE3" s="2"/>
      <c r="AF3" s="2"/>
      <c r="AG3" s="2"/>
      <c r="AH3" s="2"/>
      <c r="AI3" s="2"/>
    </row>
    <row r="4" spans="1:1025" ht="19.5" thickBot="1" x14ac:dyDescent="0.3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44"/>
      <c r="AD4" s="52"/>
      <c r="AE4" s="52"/>
      <c r="AF4" s="52"/>
      <c r="AG4" s="52"/>
      <c r="AH4" s="52"/>
      <c r="AI4" s="52"/>
    </row>
    <row r="5" spans="1:1025" ht="19.5" customHeight="1" thickBot="1" x14ac:dyDescent="0.3">
      <c r="D5" s="3" t="s">
        <v>47</v>
      </c>
      <c r="E5" s="37">
        <v>22</v>
      </c>
      <c r="F5" s="3"/>
      <c r="G5" s="3"/>
      <c r="H5" s="3"/>
      <c r="I5" s="3"/>
    </row>
    <row r="6" spans="1:1025" ht="19.5" customHeight="1" thickBot="1" x14ac:dyDescent="0.3">
      <c r="D6" s="3" t="s">
        <v>57</v>
      </c>
      <c r="E6" s="37">
        <v>17</v>
      </c>
      <c r="F6" s="3"/>
      <c r="G6" s="3"/>
      <c r="H6" s="3"/>
      <c r="I6" s="3"/>
    </row>
    <row r="7" spans="1:1025" ht="19.5" customHeight="1" thickBot="1" x14ac:dyDescent="0.3">
      <c r="D7" s="3" t="s">
        <v>51</v>
      </c>
      <c r="E7" s="37">
        <v>479</v>
      </c>
      <c r="F7" s="3"/>
      <c r="G7" s="3"/>
      <c r="H7" s="3"/>
      <c r="I7" s="3"/>
    </row>
    <row r="8" spans="1:1025" ht="17.25" customHeight="1" thickBot="1" x14ac:dyDescent="0.3">
      <c r="A8"/>
      <c r="B8"/>
      <c r="C8"/>
      <c r="D8" s="19" t="s">
        <v>49</v>
      </c>
      <c r="E8" s="38">
        <f>E13+E18</f>
        <v>1210</v>
      </c>
      <c r="F8" s="21"/>
      <c r="G8" s="19"/>
      <c r="H8" s="19"/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 s="40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</row>
    <row r="9" spans="1:1025" ht="20.25" customHeight="1" thickBot="1" x14ac:dyDescent="0.3">
      <c r="A9"/>
      <c r="B9"/>
      <c r="C9"/>
      <c r="D9" s="19" t="s">
        <v>48</v>
      </c>
      <c r="E9" s="38">
        <f>E23+E28+E33</f>
        <v>954</v>
      </c>
      <c r="F9" s="21"/>
      <c r="G9" s="19"/>
      <c r="H9" s="19"/>
      <c r="I9" s="19"/>
      <c r="J9"/>
      <c r="K9" s="20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 s="40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</row>
    <row r="10" spans="1:1025" ht="20.25" customHeight="1" x14ac:dyDescent="0.25">
      <c r="A10"/>
      <c r="B10"/>
      <c r="C10"/>
      <c r="D10" s="19"/>
      <c r="E10" s="19"/>
      <c r="F10" s="21"/>
      <c r="G10" s="19"/>
      <c r="H10" s="19"/>
      <c r="I10" s="19"/>
      <c r="J10"/>
      <c r="K10" s="2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 s="4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</row>
    <row r="11" spans="1:1025" ht="20.25" customHeight="1" thickBot="1" x14ac:dyDescent="0.3">
      <c r="D11" s="4"/>
      <c r="E11" s="4"/>
      <c r="F11" s="4"/>
      <c r="G11" s="4"/>
      <c r="H11" s="4"/>
      <c r="I11" s="4"/>
    </row>
    <row r="12" spans="1:1025" ht="117.75" customHeight="1" thickBot="1" x14ac:dyDescent="0.3">
      <c r="B12" s="14" t="s">
        <v>1</v>
      </c>
      <c r="C12" s="15" t="s">
        <v>2</v>
      </c>
      <c r="D12" s="16"/>
      <c r="E12" s="15" t="s">
        <v>3</v>
      </c>
      <c r="F12" s="15" t="s">
        <v>4</v>
      </c>
      <c r="G12" s="15" t="s">
        <v>5</v>
      </c>
      <c r="H12" s="15" t="s">
        <v>6</v>
      </c>
      <c r="I12" s="15" t="s">
        <v>7</v>
      </c>
      <c r="J12" s="15" t="s">
        <v>8</v>
      </c>
      <c r="K12" s="15" t="s">
        <v>9</v>
      </c>
      <c r="L12" s="15" t="s">
        <v>10</v>
      </c>
      <c r="M12" s="15" t="s">
        <v>11</v>
      </c>
      <c r="N12" s="17" t="s">
        <v>12</v>
      </c>
      <c r="O12" s="15" t="s">
        <v>13</v>
      </c>
      <c r="P12" s="15" t="s">
        <v>14</v>
      </c>
      <c r="Q12" s="15" t="s">
        <v>15</v>
      </c>
      <c r="R12" s="15" t="s">
        <v>16</v>
      </c>
      <c r="S12" s="15" t="s">
        <v>17</v>
      </c>
      <c r="T12" s="15" t="s">
        <v>18</v>
      </c>
      <c r="U12" s="15" t="s">
        <v>19</v>
      </c>
      <c r="V12" s="15" t="s">
        <v>20</v>
      </c>
      <c r="W12" s="15" t="s">
        <v>21</v>
      </c>
      <c r="X12" s="15" t="s">
        <v>22</v>
      </c>
      <c r="Y12" s="15" t="s">
        <v>23</v>
      </c>
      <c r="Z12" s="15" t="s">
        <v>24</v>
      </c>
      <c r="AA12" s="15" t="s">
        <v>25</v>
      </c>
      <c r="AB12" s="15" t="s">
        <v>26</v>
      </c>
      <c r="AC12" s="45" t="s">
        <v>27</v>
      </c>
    </row>
    <row r="13" spans="1:1025" ht="16.5" thickBot="1" x14ac:dyDescent="0.3">
      <c r="B13" s="72" t="s">
        <v>33</v>
      </c>
      <c r="C13" s="73">
        <v>7</v>
      </c>
      <c r="D13" s="5" t="s">
        <v>28</v>
      </c>
      <c r="E13" s="33">
        <v>588</v>
      </c>
      <c r="F13" s="33">
        <v>588</v>
      </c>
      <c r="G13" s="33">
        <v>0</v>
      </c>
      <c r="H13" s="33">
        <v>588</v>
      </c>
      <c r="I13" s="33">
        <v>588</v>
      </c>
      <c r="J13" s="33">
        <v>588</v>
      </c>
      <c r="K13" s="33">
        <v>568</v>
      </c>
      <c r="L13" s="33">
        <v>20</v>
      </c>
      <c r="M13" s="33">
        <v>588</v>
      </c>
      <c r="N13" s="33">
        <v>588</v>
      </c>
      <c r="O13" s="33">
        <v>588</v>
      </c>
      <c r="P13" s="33">
        <v>588</v>
      </c>
      <c r="Q13" s="33">
        <v>588</v>
      </c>
      <c r="R13" s="33">
        <v>0</v>
      </c>
      <c r="S13" s="33">
        <v>0</v>
      </c>
      <c r="T13" s="33">
        <v>588</v>
      </c>
      <c r="U13" s="33">
        <v>0</v>
      </c>
      <c r="V13" s="33">
        <v>588</v>
      </c>
      <c r="W13" s="33">
        <v>588</v>
      </c>
      <c r="X13" s="33">
        <v>0</v>
      </c>
      <c r="Y13" s="33">
        <v>588</v>
      </c>
      <c r="Z13" s="33">
        <v>0</v>
      </c>
      <c r="AA13" s="33">
        <v>0</v>
      </c>
      <c r="AB13" s="33">
        <v>0</v>
      </c>
      <c r="AC13" s="41"/>
    </row>
    <row r="14" spans="1:1025" ht="15.75" x14ac:dyDescent="0.25">
      <c r="B14" s="72"/>
      <c r="C14" s="73"/>
      <c r="D14" s="6" t="s">
        <v>29</v>
      </c>
      <c r="E14" s="34">
        <v>31</v>
      </c>
      <c r="F14" s="34">
        <v>30</v>
      </c>
      <c r="G14" s="34">
        <v>0</v>
      </c>
      <c r="H14" s="34">
        <v>28</v>
      </c>
      <c r="I14" s="34">
        <v>25</v>
      </c>
      <c r="J14" s="34">
        <v>28</v>
      </c>
      <c r="K14" s="34">
        <v>25</v>
      </c>
      <c r="L14" s="34">
        <v>1</v>
      </c>
      <c r="M14" s="34">
        <v>23</v>
      </c>
      <c r="N14" s="34">
        <v>26</v>
      </c>
      <c r="O14" s="34">
        <v>18</v>
      </c>
      <c r="P14" s="34">
        <v>20</v>
      </c>
      <c r="Q14" s="34">
        <v>18</v>
      </c>
      <c r="R14" s="34">
        <v>0</v>
      </c>
      <c r="S14" s="34">
        <v>0</v>
      </c>
      <c r="T14" s="34">
        <v>14</v>
      </c>
      <c r="U14" s="34">
        <v>0</v>
      </c>
      <c r="V14" s="34">
        <v>19</v>
      </c>
      <c r="W14" s="34">
        <v>25</v>
      </c>
      <c r="X14" s="34">
        <v>0</v>
      </c>
      <c r="Y14" s="34">
        <v>4</v>
      </c>
      <c r="Z14" s="34">
        <v>0</v>
      </c>
      <c r="AA14" s="34">
        <v>0</v>
      </c>
      <c r="AB14" s="34">
        <v>0</v>
      </c>
      <c r="AC14" s="42">
        <f t="shared" ref="AC14:AC33" si="0">SUM(E14:AB14)</f>
        <v>335</v>
      </c>
    </row>
    <row r="15" spans="1:1025" ht="31.5" x14ac:dyDescent="0.25">
      <c r="B15" s="72"/>
      <c r="C15" s="73"/>
      <c r="D15" s="7" t="s">
        <v>30</v>
      </c>
      <c r="E15" s="34">
        <v>31</v>
      </c>
      <c r="F15" s="34">
        <v>30</v>
      </c>
      <c r="G15" s="34">
        <v>0</v>
      </c>
      <c r="H15" s="34">
        <v>28</v>
      </c>
      <c r="I15" s="34">
        <v>25</v>
      </c>
      <c r="J15" s="34">
        <v>28</v>
      </c>
      <c r="K15" s="34">
        <v>9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42">
        <f t="shared" si="0"/>
        <v>151</v>
      </c>
    </row>
    <row r="16" spans="1:1025" ht="15.75" x14ac:dyDescent="0.25">
      <c r="B16" s="72"/>
      <c r="C16" s="73"/>
      <c r="D16" s="6" t="s">
        <v>31</v>
      </c>
      <c r="E16" s="34">
        <v>1</v>
      </c>
      <c r="F16" s="34">
        <v>1</v>
      </c>
      <c r="G16" s="34">
        <v>0</v>
      </c>
      <c r="H16" s="34">
        <v>1</v>
      </c>
      <c r="I16" s="34">
        <v>1</v>
      </c>
      <c r="J16" s="34">
        <v>1</v>
      </c>
      <c r="K16" s="34">
        <v>1</v>
      </c>
      <c r="L16" s="34">
        <v>0</v>
      </c>
      <c r="M16" s="34">
        <v>0</v>
      </c>
      <c r="N16" s="34">
        <v>1</v>
      </c>
      <c r="O16" s="34">
        <v>1</v>
      </c>
      <c r="P16" s="34">
        <v>2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42">
        <f t="shared" si="0"/>
        <v>10</v>
      </c>
    </row>
    <row r="17" spans="2:29" ht="15.75" x14ac:dyDescent="0.25">
      <c r="B17" s="72"/>
      <c r="C17" s="73"/>
      <c r="D17" s="8" t="s">
        <v>32</v>
      </c>
      <c r="E17" s="35">
        <v>5</v>
      </c>
      <c r="F17" s="35">
        <v>7</v>
      </c>
      <c r="G17" s="35">
        <v>0</v>
      </c>
      <c r="H17" s="35">
        <v>1</v>
      </c>
      <c r="I17" s="35">
        <v>5</v>
      </c>
      <c r="J17" s="35">
        <v>9</v>
      </c>
      <c r="K17" s="35">
        <v>5</v>
      </c>
      <c r="L17" s="35">
        <v>0</v>
      </c>
      <c r="M17" s="35">
        <v>3</v>
      </c>
      <c r="N17" s="35">
        <v>6</v>
      </c>
      <c r="O17" s="35">
        <v>4</v>
      </c>
      <c r="P17" s="35">
        <v>4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3</v>
      </c>
      <c r="W17" s="35">
        <v>9</v>
      </c>
      <c r="X17" s="35">
        <v>0</v>
      </c>
      <c r="Y17" s="35">
        <v>1</v>
      </c>
      <c r="Z17" s="35">
        <v>0</v>
      </c>
      <c r="AA17" s="35">
        <v>0</v>
      </c>
      <c r="AB17" s="35">
        <v>0</v>
      </c>
      <c r="AC17" s="42">
        <f t="shared" si="0"/>
        <v>62</v>
      </c>
    </row>
    <row r="18" spans="2:29" ht="15.75" x14ac:dyDescent="0.25">
      <c r="B18" s="72" t="s">
        <v>34</v>
      </c>
      <c r="C18" s="73">
        <v>8</v>
      </c>
      <c r="D18" s="5" t="s">
        <v>28</v>
      </c>
      <c r="E18" s="33">
        <v>622</v>
      </c>
      <c r="F18" s="33">
        <v>622</v>
      </c>
      <c r="G18" s="33">
        <v>622</v>
      </c>
      <c r="H18" s="33">
        <v>622</v>
      </c>
      <c r="I18" s="33">
        <v>622</v>
      </c>
      <c r="J18" s="33">
        <v>622</v>
      </c>
      <c r="K18" s="33">
        <v>597</v>
      </c>
      <c r="L18" s="33">
        <v>25</v>
      </c>
      <c r="M18" s="33">
        <v>622</v>
      </c>
      <c r="N18" s="33">
        <v>622</v>
      </c>
      <c r="O18" s="33">
        <v>622</v>
      </c>
      <c r="P18" s="33">
        <v>622</v>
      </c>
      <c r="Q18" s="33">
        <v>622</v>
      </c>
      <c r="R18" s="33">
        <v>0</v>
      </c>
      <c r="S18" s="33">
        <v>622</v>
      </c>
      <c r="T18" s="33">
        <v>622</v>
      </c>
      <c r="U18" s="33">
        <v>0</v>
      </c>
      <c r="V18" s="33">
        <v>622</v>
      </c>
      <c r="W18" s="33">
        <v>622</v>
      </c>
      <c r="X18" s="33">
        <v>0</v>
      </c>
      <c r="Y18" s="33">
        <v>622</v>
      </c>
      <c r="Z18" s="33">
        <v>0</v>
      </c>
      <c r="AA18" s="33">
        <v>0</v>
      </c>
      <c r="AB18" s="33">
        <v>0</v>
      </c>
      <c r="AC18" s="41">
        <f t="shared" si="0"/>
        <v>10574</v>
      </c>
    </row>
    <row r="19" spans="2:29" ht="15.75" x14ac:dyDescent="0.25">
      <c r="B19" s="72"/>
      <c r="C19" s="73"/>
      <c r="D19" s="6" t="s">
        <v>29</v>
      </c>
      <c r="E19" s="34">
        <v>18</v>
      </c>
      <c r="F19" s="34">
        <v>30</v>
      </c>
      <c r="G19" s="34">
        <v>24</v>
      </c>
      <c r="H19" s="34">
        <v>15</v>
      </c>
      <c r="I19" s="34">
        <v>28</v>
      </c>
      <c r="J19" s="34">
        <v>26</v>
      </c>
      <c r="K19" s="34">
        <v>30</v>
      </c>
      <c r="L19" s="34">
        <v>9</v>
      </c>
      <c r="M19" s="34">
        <v>18</v>
      </c>
      <c r="N19" s="34">
        <v>33</v>
      </c>
      <c r="O19" s="34">
        <v>19</v>
      </c>
      <c r="P19" s="34">
        <v>15</v>
      </c>
      <c r="Q19" s="34">
        <v>28</v>
      </c>
      <c r="R19" s="34">
        <v>0</v>
      </c>
      <c r="S19" s="34">
        <v>0</v>
      </c>
      <c r="T19" s="34">
        <v>12</v>
      </c>
      <c r="U19" s="34">
        <v>0</v>
      </c>
      <c r="V19" s="34">
        <v>19</v>
      </c>
      <c r="W19" s="34">
        <v>28</v>
      </c>
      <c r="X19" s="34">
        <v>0</v>
      </c>
      <c r="Y19" s="34">
        <v>24</v>
      </c>
      <c r="Z19" s="34">
        <v>0</v>
      </c>
      <c r="AA19" s="34">
        <v>0</v>
      </c>
      <c r="AB19" s="34">
        <v>0</v>
      </c>
      <c r="AC19" s="42">
        <f t="shared" si="0"/>
        <v>376</v>
      </c>
    </row>
    <row r="20" spans="2:29" ht="31.5" x14ac:dyDescent="0.25">
      <c r="B20" s="72"/>
      <c r="C20" s="73"/>
      <c r="D20" s="7" t="s">
        <v>30</v>
      </c>
      <c r="E20" s="34">
        <v>18</v>
      </c>
      <c r="F20" s="34">
        <v>30</v>
      </c>
      <c r="G20" s="34">
        <v>24</v>
      </c>
      <c r="H20" s="34">
        <v>15</v>
      </c>
      <c r="I20" s="34">
        <v>28</v>
      </c>
      <c r="J20" s="34">
        <v>26</v>
      </c>
      <c r="K20" s="34">
        <v>30</v>
      </c>
      <c r="L20" s="34">
        <v>3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42">
        <f t="shared" si="0"/>
        <v>174</v>
      </c>
    </row>
    <row r="21" spans="2:29" ht="15.75" x14ac:dyDescent="0.25">
      <c r="B21" s="72"/>
      <c r="C21" s="73"/>
      <c r="D21" s="6" t="s">
        <v>31</v>
      </c>
      <c r="E21" s="34">
        <v>0</v>
      </c>
      <c r="F21" s="34">
        <v>1</v>
      </c>
      <c r="G21" s="34">
        <v>1</v>
      </c>
      <c r="H21" s="34">
        <v>0</v>
      </c>
      <c r="I21" s="34">
        <v>1</v>
      </c>
      <c r="J21" s="34">
        <v>1</v>
      </c>
      <c r="K21" s="34">
        <v>1</v>
      </c>
      <c r="L21" s="34">
        <v>0</v>
      </c>
      <c r="M21" s="34">
        <v>0</v>
      </c>
      <c r="N21" s="34">
        <v>1</v>
      </c>
      <c r="O21" s="34">
        <v>1</v>
      </c>
      <c r="P21" s="34">
        <v>2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1</v>
      </c>
      <c r="X21" s="34">
        <v>0</v>
      </c>
      <c r="Y21" s="34">
        <v>1</v>
      </c>
      <c r="Z21" s="34">
        <v>0</v>
      </c>
      <c r="AA21" s="34">
        <v>0</v>
      </c>
      <c r="AB21" s="34">
        <v>0</v>
      </c>
      <c r="AC21" s="42">
        <f t="shared" si="0"/>
        <v>11</v>
      </c>
    </row>
    <row r="22" spans="2:29" ht="15.75" x14ac:dyDescent="0.25">
      <c r="B22" s="72"/>
      <c r="C22" s="73"/>
      <c r="D22" s="8" t="s">
        <v>32</v>
      </c>
      <c r="E22" s="35">
        <v>3</v>
      </c>
      <c r="F22" s="35">
        <v>7</v>
      </c>
      <c r="G22" s="35">
        <v>5</v>
      </c>
      <c r="H22" s="35">
        <v>0</v>
      </c>
      <c r="I22" s="35">
        <v>6</v>
      </c>
      <c r="J22" s="35">
        <v>6</v>
      </c>
      <c r="K22" s="35">
        <v>7</v>
      </c>
      <c r="L22" s="35">
        <v>0</v>
      </c>
      <c r="M22" s="35">
        <v>2</v>
      </c>
      <c r="N22" s="35">
        <v>7</v>
      </c>
      <c r="O22" s="35">
        <v>4</v>
      </c>
      <c r="P22" s="35">
        <v>4</v>
      </c>
      <c r="Q22" s="35">
        <v>1</v>
      </c>
      <c r="R22" s="35">
        <v>0</v>
      </c>
      <c r="S22" s="35">
        <v>0</v>
      </c>
      <c r="T22" s="35">
        <v>0</v>
      </c>
      <c r="U22" s="35">
        <v>0</v>
      </c>
      <c r="V22" s="35">
        <v>4</v>
      </c>
      <c r="W22" s="35">
        <v>8</v>
      </c>
      <c r="X22" s="35">
        <v>0</v>
      </c>
      <c r="Y22" s="35">
        <v>5</v>
      </c>
      <c r="Z22" s="35">
        <v>0</v>
      </c>
      <c r="AA22" s="35">
        <v>0</v>
      </c>
      <c r="AB22" s="35">
        <v>0</v>
      </c>
      <c r="AC22" s="42">
        <f t="shared" si="0"/>
        <v>69</v>
      </c>
    </row>
    <row r="23" spans="2:29" ht="15.75" x14ac:dyDescent="0.25">
      <c r="B23" s="72" t="s">
        <v>35</v>
      </c>
      <c r="C23" s="73">
        <v>9</v>
      </c>
      <c r="D23" s="5" t="s">
        <v>28</v>
      </c>
      <c r="E23" s="33">
        <v>604</v>
      </c>
      <c r="F23" s="33">
        <v>604</v>
      </c>
      <c r="G23" s="33">
        <v>604</v>
      </c>
      <c r="H23" s="33">
        <v>604</v>
      </c>
      <c r="I23" s="33">
        <v>604</v>
      </c>
      <c r="J23" s="33">
        <v>604</v>
      </c>
      <c r="K23" s="33">
        <v>575</v>
      </c>
      <c r="L23" s="33">
        <v>29</v>
      </c>
      <c r="M23" s="33">
        <v>604</v>
      </c>
      <c r="N23" s="33">
        <v>604</v>
      </c>
      <c r="O23" s="33">
        <v>604</v>
      </c>
      <c r="P23" s="33">
        <v>604</v>
      </c>
      <c r="Q23" s="33">
        <v>604</v>
      </c>
      <c r="R23" s="33">
        <v>0</v>
      </c>
      <c r="S23" s="33">
        <v>0</v>
      </c>
      <c r="T23" s="33">
        <v>604</v>
      </c>
      <c r="U23" s="33">
        <v>604</v>
      </c>
      <c r="V23" s="33">
        <v>604</v>
      </c>
      <c r="W23" s="33">
        <v>604</v>
      </c>
      <c r="X23" s="33">
        <v>604</v>
      </c>
      <c r="Y23" s="33">
        <v>604</v>
      </c>
      <c r="Z23" s="33">
        <v>0</v>
      </c>
      <c r="AA23" s="33">
        <v>0</v>
      </c>
      <c r="AB23" s="33">
        <v>0</v>
      </c>
      <c r="AC23" s="41">
        <f t="shared" si="0"/>
        <v>10872</v>
      </c>
    </row>
    <row r="24" spans="2:29" ht="15.75" x14ac:dyDescent="0.25">
      <c r="B24" s="72"/>
      <c r="C24" s="73"/>
      <c r="D24" s="6" t="s">
        <v>29</v>
      </c>
      <c r="E24" s="34">
        <v>31</v>
      </c>
      <c r="F24" s="34">
        <v>26</v>
      </c>
      <c r="G24" s="34">
        <v>22</v>
      </c>
      <c r="H24" s="34">
        <v>11</v>
      </c>
      <c r="I24" s="34">
        <v>15</v>
      </c>
      <c r="J24" s="34">
        <v>26</v>
      </c>
      <c r="K24" s="34">
        <v>19</v>
      </c>
      <c r="L24" s="34">
        <v>0</v>
      </c>
      <c r="M24" s="34">
        <v>17</v>
      </c>
      <c r="N24" s="34">
        <v>29</v>
      </c>
      <c r="O24" s="34">
        <v>22</v>
      </c>
      <c r="P24" s="34">
        <v>8</v>
      </c>
      <c r="Q24" s="34">
        <v>28</v>
      </c>
      <c r="R24" s="34">
        <v>0</v>
      </c>
      <c r="S24" s="34">
        <v>0</v>
      </c>
      <c r="T24" s="34">
        <v>8</v>
      </c>
      <c r="U24" s="34">
        <v>9</v>
      </c>
      <c r="V24" s="34">
        <v>18</v>
      </c>
      <c r="W24" s="34">
        <v>35</v>
      </c>
      <c r="X24" s="34">
        <v>15</v>
      </c>
      <c r="Y24" s="34">
        <v>27</v>
      </c>
      <c r="Z24" s="34">
        <v>0</v>
      </c>
      <c r="AA24" s="34">
        <v>0</v>
      </c>
      <c r="AB24" s="34">
        <v>0</v>
      </c>
      <c r="AC24" s="42">
        <f t="shared" si="0"/>
        <v>366</v>
      </c>
    </row>
    <row r="25" spans="2:29" ht="31.5" x14ac:dyDescent="0.25">
      <c r="B25" s="72"/>
      <c r="C25" s="73"/>
      <c r="D25" s="7" t="s">
        <v>30</v>
      </c>
      <c r="E25" s="34">
        <v>31</v>
      </c>
      <c r="F25" s="34">
        <v>26</v>
      </c>
      <c r="G25" s="34">
        <v>22</v>
      </c>
      <c r="H25" s="34">
        <v>11</v>
      </c>
      <c r="I25" s="34">
        <v>15</v>
      </c>
      <c r="J25" s="34">
        <v>26</v>
      </c>
      <c r="K25" s="34">
        <v>19</v>
      </c>
      <c r="L25" s="34">
        <v>0</v>
      </c>
      <c r="M25" s="34">
        <v>17</v>
      </c>
      <c r="N25" s="34">
        <v>4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42">
        <f t="shared" si="0"/>
        <v>171</v>
      </c>
    </row>
    <row r="26" spans="2:29" ht="15.75" x14ac:dyDescent="0.25">
      <c r="B26" s="72"/>
      <c r="C26" s="73"/>
      <c r="D26" s="6" t="s">
        <v>31</v>
      </c>
      <c r="E26" s="34">
        <v>1</v>
      </c>
      <c r="F26" s="34">
        <v>0</v>
      </c>
      <c r="G26" s="34">
        <v>1</v>
      </c>
      <c r="H26" s="34">
        <v>1</v>
      </c>
      <c r="I26" s="34">
        <v>1</v>
      </c>
      <c r="J26" s="34">
        <v>0</v>
      </c>
      <c r="K26" s="34">
        <v>1</v>
      </c>
      <c r="L26" s="34">
        <v>0</v>
      </c>
      <c r="M26" s="34">
        <v>1</v>
      </c>
      <c r="N26" s="34">
        <v>0</v>
      </c>
      <c r="O26" s="34">
        <v>1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1</v>
      </c>
      <c r="V26" s="34">
        <v>1</v>
      </c>
      <c r="W26" s="34">
        <v>1</v>
      </c>
      <c r="X26" s="34">
        <v>0</v>
      </c>
      <c r="Y26" s="34">
        <v>1</v>
      </c>
      <c r="Z26" s="34">
        <v>0</v>
      </c>
      <c r="AA26" s="34">
        <v>0</v>
      </c>
      <c r="AB26" s="34">
        <v>0</v>
      </c>
      <c r="AC26" s="42">
        <f t="shared" si="0"/>
        <v>11</v>
      </c>
    </row>
    <row r="27" spans="2:29" ht="15.75" x14ac:dyDescent="0.25">
      <c r="B27" s="72"/>
      <c r="C27" s="73"/>
      <c r="D27" s="8" t="s">
        <v>32</v>
      </c>
      <c r="E27" s="35">
        <v>4</v>
      </c>
      <c r="F27" s="35">
        <v>6</v>
      </c>
      <c r="G27" s="35">
        <v>5</v>
      </c>
      <c r="H27" s="35">
        <v>1</v>
      </c>
      <c r="I27" s="35">
        <v>3</v>
      </c>
      <c r="J27" s="35">
        <v>7</v>
      </c>
      <c r="K27" s="35">
        <v>5</v>
      </c>
      <c r="L27" s="35">
        <v>0</v>
      </c>
      <c r="M27" s="35">
        <v>2</v>
      </c>
      <c r="N27" s="35">
        <v>3</v>
      </c>
      <c r="O27" s="35">
        <v>5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2</v>
      </c>
      <c r="V27" s="35">
        <v>4</v>
      </c>
      <c r="W27" s="35">
        <v>8</v>
      </c>
      <c r="X27" s="35">
        <v>3</v>
      </c>
      <c r="Y27" s="35">
        <v>6</v>
      </c>
      <c r="Z27" s="35">
        <v>0</v>
      </c>
      <c r="AA27" s="35">
        <v>0</v>
      </c>
      <c r="AB27" s="35">
        <v>0</v>
      </c>
      <c r="AC27" s="42">
        <f t="shared" si="0"/>
        <v>64</v>
      </c>
    </row>
    <row r="28" spans="2:29" ht="15.75" x14ac:dyDescent="0.25">
      <c r="B28" s="72" t="s">
        <v>36</v>
      </c>
      <c r="C28" s="73">
        <v>10</v>
      </c>
      <c r="D28" s="5" t="s">
        <v>28</v>
      </c>
      <c r="E28" s="33">
        <v>170</v>
      </c>
      <c r="F28" s="33">
        <v>170</v>
      </c>
      <c r="G28" s="33">
        <v>170</v>
      </c>
      <c r="H28" s="33">
        <v>170</v>
      </c>
      <c r="I28" s="33">
        <v>170</v>
      </c>
      <c r="J28" s="33">
        <v>170</v>
      </c>
      <c r="K28" s="33">
        <v>170</v>
      </c>
      <c r="L28" s="33">
        <v>0</v>
      </c>
      <c r="M28" s="33">
        <v>170</v>
      </c>
      <c r="N28" s="33">
        <v>170</v>
      </c>
      <c r="O28" s="33">
        <v>170</v>
      </c>
      <c r="P28" s="33">
        <v>0</v>
      </c>
      <c r="Q28" s="33">
        <v>170</v>
      </c>
      <c r="R28" s="33">
        <v>0</v>
      </c>
      <c r="S28" s="33">
        <v>170</v>
      </c>
      <c r="T28" s="33">
        <v>170</v>
      </c>
      <c r="U28" s="33">
        <v>170</v>
      </c>
      <c r="V28" s="33">
        <v>170</v>
      </c>
      <c r="W28" s="33">
        <v>170</v>
      </c>
      <c r="X28" s="33">
        <v>170</v>
      </c>
      <c r="Y28" s="33">
        <v>170</v>
      </c>
      <c r="Z28" s="33">
        <v>0</v>
      </c>
      <c r="AA28" s="33">
        <v>0</v>
      </c>
      <c r="AB28" s="33">
        <v>0</v>
      </c>
      <c r="AC28" s="41">
        <f t="shared" si="0"/>
        <v>3060</v>
      </c>
    </row>
    <row r="29" spans="2:29" ht="15.75" x14ac:dyDescent="0.25">
      <c r="B29" s="72"/>
      <c r="C29" s="73"/>
      <c r="D29" s="6" t="s">
        <v>29</v>
      </c>
      <c r="E29" s="34">
        <v>10</v>
      </c>
      <c r="F29" s="34">
        <v>17</v>
      </c>
      <c r="G29" s="34">
        <v>19</v>
      </c>
      <c r="H29" s="34">
        <v>10</v>
      </c>
      <c r="I29" s="34">
        <v>15</v>
      </c>
      <c r="J29" s="34">
        <v>22</v>
      </c>
      <c r="K29" s="34">
        <v>17</v>
      </c>
      <c r="L29" s="34">
        <v>0</v>
      </c>
      <c r="M29" s="34">
        <v>13</v>
      </c>
      <c r="N29" s="34">
        <v>13</v>
      </c>
      <c r="O29" s="34">
        <v>19</v>
      </c>
      <c r="P29" s="34">
        <v>0</v>
      </c>
      <c r="Q29" s="34">
        <v>6</v>
      </c>
      <c r="R29" s="34">
        <v>0</v>
      </c>
      <c r="S29" s="34">
        <v>0</v>
      </c>
      <c r="T29" s="34">
        <v>7</v>
      </c>
      <c r="U29" s="34">
        <v>6</v>
      </c>
      <c r="V29" s="34">
        <v>7</v>
      </c>
      <c r="W29" s="34">
        <v>24</v>
      </c>
      <c r="X29" s="34">
        <v>14</v>
      </c>
      <c r="Y29" s="34">
        <v>16</v>
      </c>
      <c r="Z29" s="34">
        <v>0</v>
      </c>
      <c r="AA29" s="34">
        <v>0</v>
      </c>
      <c r="AB29" s="34">
        <v>0</v>
      </c>
      <c r="AC29" s="42">
        <f t="shared" si="0"/>
        <v>235</v>
      </c>
    </row>
    <row r="30" spans="2:29" ht="31.5" x14ac:dyDescent="0.25">
      <c r="B30" s="72"/>
      <c r="C30" s="73"/>
      <c r="D30" s="7" t="s">
        <v>30</v>
      </c>
      <c r="E30" s="34">
        <v>10</v>
      </c>
      <c r="F30" s="34">
        <v>17</v>
      </c>
      <c r="G30" s="34">
        <v>19</v>
      </c>
      <c r="H30" s="34">
        <v>10</v>
      </c>
      <c r="I30" s="34">
        <v>15</v>
      </c>
      <c r="J30" s="34">
        <v>22</v>
      </c>
      <c r="K30" s="34">
        <v>13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42">
        <f t="shared" si="0"/>
        <v>106</v>
      </c>
    </row>
    <row r="31" spans="2:29" ht="15.75" x14ac:dyDescent="0.25">
      <c r="B31" s="72"/>
      <c r="C31" s="73"/>
      <c r="D31" s="6" t="s">
        <v>31</v>
      </c>
      <c r="E31" s="34">
        <v>0</v>
      </c>
      <c r="F31" s="34">
        <v>0</v>
      </c>
      <c r="G31" s="34">
        <v>0</v>
      </c>
      <c r="H31" s="34">
        <v>0</v>
      </c>
      <c r="I31" s="34">
        <v>1</v>
      </c>
      <c r="J31" s="34">
        <v>1</v>
      </c>
      <c r="K31" s="34">
        <v>2</v>
      </c>
      <c r="L31" s="34">
        <v>0</v>
      </c>
      <c r="M31" s="34">
        <v>0</v>
      </c>
      <c r="N31" s="34">
        <v>1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1</v>
      </c>
      <c r="W31" s="34">
        <v>1</v>
      </c>
      <c r="X31" s="34">
        <v>0</v>
      </c>
      <c r="Y31" s="34">
        <v>1</v>
      </c>
      <c r="Z31" s="34">
        <v>0</v>
      </c>
      <c r="AA31" s="34">
        <v>0</v>
      </c>
      <c r="AB31" s="34">
        <v>0</v>
      </c>
      <c r="AC31" s="42">
        <f t="shared" si="0"/>
        <v>8</v>
      </c>
    </row>
    <row r="32" spans="2:29" ht="15.75" x14ac:dyDescent="0.25">
      <c r="B32" s="72"/>
      <c r="C32" s="73"/>
      <c r="D32" s="8" t="s">
        <v>32</v>
      </c>
      <c r="E32" s="35">
        <v>0</v>
      </c>
      <c r="F32" s="35">
        <v>1</v>
      </c>
      <c r="G32" s="35">
        <v>0</v>
      </c>
      <c r="H32" s="35">
        <v>1</v>
      </c>
      <c r="I32" s="35">
        <v>3</v>
      </c>
      <c r="J32" s="35">
        <v>5</v>
      </c>
      <c r="K32" s="35">
        <v>2</v>
      </c>
      <c r="L32" s="35">
        <v>0</v>
      </c>
      <c r="M32" s="35">
        <v>2</v>
      </c>
      <c r="N32" s="35">
        <v>5</v>
      </c>
      <c r="O32" s="35">
        <v>5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1</v>
      </c>
      <c r="W32" s="35">
        <v>5</v>
      </c>
      <c r="X32" s="35">
        <v>4</v>
      </c>
      <c r="Y32" s="35">
        <v>3</v>
      </c>
      <c r="Z32" s="35">
        <v>0</v>
      </c>
      <c r="AA32" s="35">
        <v>0</v>
      </c>
      <c r="AB32" s="35">
        <v>0</v>
      </c>
      <c r="AC32" s="42">
        <f t="shared" si="0"/>
        <v>37</v>
      </c>
    </row>
    <row r="33" spans="2:29" ht="15.75" x14ac:dyDescent="0.25">
      <c r="B33" s="72" t="s">
        <v>37</v>
      </c>
      <c r="C33" s="73">
        <v>11</v>
      </c>
      <c r="D33" s="5" t="s">
        <v>28</v>
      </c>
      <c r="E33" s="33">
        <v>180</v>
      </c>
      <c r="F33" s="33">
        <v>180</v>
      </c>
      <c r="G33" s="33">
        <v>180</v>
      </c>
      <c r="H33" s="33">
        <v>180</v>
      </c>
      <c r="I33" s="33">
        <v>180</v>
      </c>
      <c r="J33" s="33">
        <v>180</v>
      </c>
      <c r="K33" s="33">
        <v>180</v>
      </c>
      <c r="L33" s="33">
        <v>0</v>
      </c>
      <c r="M33" s="33">
        <v>180</v>
      </c>
      <c r="N33" s="33">
        <v>180</v>
      </c>
      <c r="O33" s="33">
        <v>180</v>
      </c>
      <c r="P33" s="33">
        <v>180</v>
      </c>
      <c r="Q33" s="33">
        <v>180</v>
      </c>
      <c r="R33" s="33">
        <v>0</v>
      </c>
      <c r="S33" s="33">
        <v>180</v>
      </c>
      <c r="T33" s="33">
        <v>180</v>
      </c>
      <c r="U33" s="33">
        <v>180</v>
      </c>
      <c r="V33" s="33">
        <v>180</v>
      </c>
      <c r="W33" s="33">
        <v>180</v>
      </c>
      <c r="X33" s="33">
        <v>180</v>
      </c>
      <c r="Y33" s="33">
        <v>180</v>
      </c>
      <c r="Z33" s="33">
        <v>0</v>
      </c>
      <c r="AA33" s="33">
        <v>0</v>
      </c>
      <c r="AB33" s="33">
        <v>0</v>
      </c>
      <c r="AC33" s="41">
        <f t="shared" si="0"/>
        <v>3420</v>
      </c>
    </row>
    <row r="34" spans="2:29" ht="15.75" x14ac:dyDescent="0.25">
      <c r="B34" s="72"/>
      <c r="C34" s="73"/>
      <c r="D34" s="6" t="s">
        <v>29</v>
      </c>
      <c r="E34" s="34">
        <v>13</v>
      </c>
      <c r="F34" s="34">
        <v>20</v>
      </c>
      <c r="G34" s="34">
        <v>5</v>
      </c>
      <c r="H34" s="34">
        <v>13</v>
      </c>
      <c r="I34" s="34">
        <v>11</v>
      </c>
      <c r="J34" s="34">
        <v>18</v>
      </c>
      <c r="K34" s="34">
        <v>15</v>
      </c>
      <c r="L34" s="34">
        <v>1</v>
      </c>
      <c r="M34" s="34">
        <v>16</v>
      </c>
      <c r="N34" s="34">
        <v>15</v>
      </c>
      <c r="O34" s="34">
        <v>7</v>
      </c>
      <c r="P34" s="34">
        <v>0</v>
      </c>
      <c r="Q34" s="34">
        <v>7</v>
      </c>
      <c r="R34" s="34">
        <v>0</v>
      </c>
      <c r="S34" s="34">
        <v>0</v>
      </c>
      <c r="T34" s="34">
        <v>13</v>
      </c>
      <c r="U34" s="34">
        <v>17</v>
      </c>
      <c r="V34" s="34">
        <v>2</v>
      </c>
      <c r="W34" s="34">
        <v>28</v>
      </c>
      <c r="X34" s="34">
        <v>21</v>
      </c>
      <c r="Y34" s="34">
        <v>20</v>
      </c>
      <c r="Z34" s="34">
        <v>0</v>
      </c>
      <c r="AA34" s="34">
        <v>0</v>
      </c>
      <c r="AB34" s="34">
        <v>0</v>
      </c>
      <c r="AC34" s="42">
        <f>SUM(E34:AB34)</f>
        <v>242</v>
      </c>
    </row>
    <row r="35" spans="2:29" ht="31.5" x14ac:dyDescent="0.25">
      <c r="B35" s="72"/>
      <c r="C35" s="73"/>
      <c r="D35" s="7" t="s">
        <v>30</v>
      </c>
      <c r="E35" s="34">
        <v>13</v>
      </c>
      <c r="F35" s="34">
        <v>20</v>
      </c>
      <c r="G35" s="34">
        <v>5</v>
      </c>
      <c r="H35" s="34">
        <v>13</v>
      </c>
      <c r="I35" s="34">
        <v>11</v>
      </c>
      <c r="J35" s="34">
        <v>18</v>
      </c>
      <c r="K35" s="34">
        <v>15</v>
      </c>
      <c r="L35" s="34">
        <v>1</v>
      </c>
      <c r="M35" s="34">
        <v>13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42">
        <f>SUM(E35:AB35)</f>
        <v>109</v>
      </c>
    </row>
    <row r="36" spans="2:29" ht="15.75" x14ac:dyDescent="0.25">
      <c r="B36" s="72"/>
      <c r="C36" s="73"/>
      <c r="D36" s="6" t="s">
        <v>31</v>
      </c>
      <c r="E36" s="34">
        <v>1</v>
      </c>
      <c r="F36" s="34">
        <v>0</v>
      </c>
      <c r="G36" s="34">
        <v>0</v>
      </c>
      <c r="H36" s="34">
        <v>1</v>
      </c>
      <c r="I36" s="34">
        <v>1</v>
      </c>
      <c r="J36" s="34">
        <v>0</v>
      </c>
      <c r="K36" s="34">
        <v>1</v>
      </c>
      <c r="L36" s="34">
        <v>1</v>
      </c>
      <c r="M36" s="34">
        <v>2</v>
      </c>
      <c r="N36" s="34">
        <v>1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1</v>
      </c>
      <c r="V36" s="34">
        <v>0</v>
      </c>
      <c r="W36" s="34">
        <v>1</v>
      </c>
      <c r="X36" s="34">
        <v>1</v>
      </c>
      <c r="Y36" s="34">
        <v>1</v>
      </c>
      <c r="Z36" s="34">
        <v>0</v>
      </c>
      <c r="AA36" s="34">
        <v>0</v>
      </c>
      <c r="AB36" s="34">
        <v>0</v>
      </c>
      <c r="AC36" s="42">
        <f>SUM(E36:AB36)</f>
        <v>12</v>
      </c>
    </row>
    <row r="37" spans="2:29" ht="15.75" x14ac:dyDescent="0.25">
      <c r="B37" s="72"/>
      <c r="C37" s="73"/>
      <c r="D37" s="8" t="s">
        <v>32</v>
      </c>
      <c r="E37" s="35">
        <v>3</v>
      </c>
      <c r="F37" s="35">
        <v>2</v>
      </c>
      <c r="G37" s="35">
        <v>0</v>
      </c>
      <c r="H37" s="35">
        <v>2</v>
      </c>
      <c r="I37" s="35">
        <v>2</v>
      </c>
      <c r="J37" s="35">
        <v>5</v>
      </c>
      <c r="K37" s="35">
        <v>3</v>
      </c>
      <c r="L37" s="35">
        <v>0</v>
      </c>
      <c r="M37" s="35">
        <v>2</v>
      </c>
      <c r="N37" s="35">
        <v>5</v>
      </c>
      <c r="O37" s="35">
        <v>1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4</v>
      </c>
      <c r="V37" s="35">
        <v>1</v>
      </c>
      <c r="W37" s="35">
        <v>6</v>
      </c>
      <c r="X37" s="35">
        <v>5</v>
      </c>
      <c r="Y37" s="35">
        <v>5</v>
      </c>
      <c r="Z37" s="35">
        <v>0</v>
      </c>
      <c r="AA37" s="35">
        <v>0</v>
      </c>
      <c r="AB37" s="35">
        <v>0</v>
      </c>
      <c r="AC37" s="42">
        <f>SUM(E37:AB37)</f>
        <v>46</v>
      </c>
    </row>
    <row r="38" spans="2:29" ht="15.75" x14ac:dyDescent="0.25">
      <c r="B38" s="75" t="s">
        <v>38</v>
      </c>
      <c r="C38" s="75"/>
      <c r="D38" s="9" t="s">
        <v>39</v>
      </c>
      <c r="E38" s="9">
        <f>SUM(E13,E18,E23,E28,E33)</f>
        <v>2164</v>
      </c>
      <c r="F38" s="9">
        <f t="shared" ref="F38:AB38" si="1">SUM(F13,F18,F23,F28,F33)</f>
        <v>2164</v>
      </c>
      <c r="G38" s="9">
        <f t="shared" si="1"/>
        <v>1576</v>
      </c>
      <c r="H38" s="9">
        <f t="shared" si="1"/>
        <v>2164</v>
      </c>
      <c r="I38" s="9">
        <f t="shared" si="1"/>
        <v>2164</v>
      </c>
      <c r="J38" s="9">
        <f t="shared" si="1"/>
        <v>2164</v>
      </c>
      <c r="K38" s="9">
        <f t="shared" si="1"/>
        <v>2090</v>
      </c>
      <c r="L38" s="9">
        <f t="shared" si="1"/>
        <v>74</v>
      </c>
      <c r="M38" s="9">
        <f t="shared" si="1"/>
        <v>2164</v>
      </c>
      <c r="N38" s="9">
        <f t="shared" si="1"/>
        <v>2164</v>
      </c>
      <c r="O38" s="9">
        <f t="shared" si="1"/>
        <v>2164</v>
      </c>
      <c r="P38" s="9">
        <f t="shared" si="1"/>
        <v>1994</v>
      </c>
      <c r="Q38" s="9">
        <f t="shared" si="1"/>
        <v>2164</v>
      </c>
      <c r="R38" s="9">
        <f t="shared" si="1"/>
        <v>0</v>
      </c>
      <c r="S38" s="9">
        <f t="shared" si="1"/>
        <v>972</v>
      </c>
      <c r="T38" s="9">
        <f t="shared" si="1"/>
        <v>2164</v>
      </c>
      <c r="U38" s="9">
        <f t="shared" si="1"/>
        <v>954</v>
      </c>
      <c r="V38" s="9">
        <f t="shared" si="1"/>
        <v>2164</v>
      </c>
      <c r="W38" s="9">
        <f t="shared" si="1"/>
        <v>2164</v>
      </c>
      <c r="X38" s="9">
        <f t="shared" si="1"/>
        <v>954</v>
      </c>
      <c r="Y38" s="9">
        <f t="shared" si="1"/>
        <v>2164</v>
      </c>
      <c r="Z38" s="9">
        <f t="shared" si="1"/>
        <v>0</v>
      </c>
      <c r="AA38" s="9">
        <f t="shared" si="1"/>
        <v>0</v>
      </c>
      <c r="AB38" s="9">
        <f t="shared" si="1"/>
        <v>0</v>
      </c>
      <c r="AC38" s="41"/>
    </row>
    <row r="39" spans="2:29" ht="15.75" x14ac:dyDescent="0.25">
      <c r="B39" s="75"/>
      <c r="C39" s="75"/>
      <c r="D39" s="10" t="s">
        <v>29</v>
      </c>
      <c r="E39" s="10">
        <f>SUM(E14,E19,E24,E29,E34)</f>
        <v>103</v>
      </c>
      <c r="F39" s="10">
        <f t="shared" ref="F39:AB39" si="2">SUM(F14,F19,F24,F29,F34)</f>
        <v>123</v>
      </c>
      <c r="G39" s="10">
        <f t="shared" si="2"/>
        <v>70</v>
      </c>
      <c r="H39" s="10">
        <f t="shared" si="2"/>
        <v>77</v>
      </c>
      <c r="I39" s="10">
        <f t="shared" si="2"/>
        <v>94</v>
      </c>
      <c r="J39" s="10">
        <f t="shared" si="2"/>
        <v>120</v>
      </c>
      <c r="K39" s="10">
        <f t="shared" si="2"/>
        <v>106</v>
      </c>
      <c r="L39" s="10">
        <f t="shared" si="2"/>
        <v>11</v>
      </c>
      <c r="M39" s="10">
        <f t="shared" si="2"/>
        <v>87</v>
      </c>
      <c r="N39" s="10">
        <f t="shared" si="2"/>
        <v>116</v>
      </c>
      <c r="O39" s="10">
        <f t="shared" si="2"/>
        <v>85</v>
      </c>
      <c r="P39" s="10">
        <f t="shared" si="2"/>
        <v>43</v>
      </c>
      <c r="Q39" s="10">
        <f t="shared" si="2"/>
        <v>87</v>
      </c>
      <c r="R39" s="10">
        <f t="shared" si="2"/>
        <v>0</v>
      </c>
      <c r="S39" s="10">
        <f t="shared" si="2"/>
        <v>0</v>
      </c>
      <c r="T39" s="10">
        <f t="shared" si="2"/>
        <v>54</v>
      </c>
      <c r="U39" s="10">
        <f t="shared" si="2"/>
        <v>32</v>
      </c>
      <c r="V39" s="10">
        <f t="shared" si="2"/>
        <v>65</v>
      </c>
      <c r="W39" s="10">
        <f t="shared" si="2"/>
        <v>140</v>
      </c>
      <c r="X39" s="10">
        <f t="shared" si="2"/>
        <v>50</v>
      </c>
      <c r="Y39" s="10">
        <f t="shared" si="2"/>
        <v>91</v>
      </c>
      <c r="Z39" s="10">
        <f t="shared" si="2"/>
        <v>0</v>
      </c>
      <c r="AA39" s="10">
        <f t="shared" si="2"/>
        <v>0</v>
      </c>
      <c r="AB39" s="10">
        <f t="shared" si="2"/>
        <v>0</v>
      </c>
      <c r="AC39" s="43">
        <f>SUM(E39:AB39)</f>
        <v>1554</v>
      </c>
    </row>
    <row r="42" spans="2:29" ht="18.75" x14ac:dyDescent="0.3">
      <c r="D42" s="11" t="s">
        <v>50</v>
      </c>
    </row>
    <row r="43" spans="2:29" ht="18.75" x14ac:dyDescent="0.3">
      <c r="D43" s="11" t="s">
        <v>40</v>
      </c>
    </row>
    <row r="44" spans="2:29" ht="18.75" x14ac:dyDescent="0.3">
      <c r="D44" s="11" t="s">
        <v>41</v>
      </c>
    </row>
    <row r="52" spans="4:4" ht="71.25" customHeight="1" x14ac:dyDescent="0.25">
      <c r="D52" s="13"/>
    </row>
  </sheetData>
  <mergeCells count="12">
    <mergeCell ref="B38:C39"/>
    <mergeCell ref="B23:B27"/>
    <mergeCell ref="C23:C27"/>
    <mergeCell ref="B28:B32"/>
    <mergeCell ref="C28:C32"/>
    <mergeCell ref="B33:B37"/>
    <mergeCell ref="C33:C37"/>
    <mergeCell ref="B13:B17"/>
    <mergeCell ref="C13:C17"/>
    <mergeCell ref="B18:B22"/>
    <mergeCell ref="C18:C22"/>
    <mergeCell ref="A2:AI2"/>
  </mergeCells>
  <pageMargins left="0.70866141732283472" right="0.70866141732283472" top="0.74803149606299213" bottom="0.74803149606299213" header="0.51181102362204722" footer="0.51181102362204722"/>
  <pageSetup paperSize="9" scale="52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MN16"/>
  <sheetViews>
    <sheetView zoomScale="90" zoomScaleNormal="90" zoomScalePageLayoutView="60" workbookViewId="0">
      <selection activeCell="J11" sqref="J11"/>
    </sheetView>
  </sheetViews>
  <sheetFormatPr defaultRowHeight="15" x14ac:dyDescent="0.25"/>
  <cols>
    <col min="1" max="1" width="3.625" customWidth="1"/>
    <col min="2" max="2" width="5.875" style="1" customWidth="1"/>
    <col min="3" max="3" width="12.375" style="1" customWidth="1"/>
    <col min="4" max="4" width="16.25" style="1" customWidth="1"/>
    <col min="5" max="5" width="12.625" style="1" customWidth="1"/>
    <col min="6" max="6" width="14.625" style="1" customWidth="1"/>
    <col min="7" max="7" width="21.375" style="1" customWidth="1"/>
    <col min="8" max="8" width="4.75" style="1" customWidth="1"/>
    <col min="9" max="9" width="9.875" style="1" customWidth="1"/>
    <col min="10" max="10" width="9.5" style="1"/>
    <col min="11" max="11" width="14.625" style="1" customWidth="1"/>
    <col min="12" max="12" width="12.5" style="1" customWidth="1"/>
    <col min="13" max="13" width="17.25" style="1" customWidth="1"/>
    <col min="14" max="14" width="19" style="1" customWidth="1"/>
    <col min="15" max="15" width="3.75" style="1" customWidth="1"/>
    <col min="16" max="16" width="13.125" style="1" customWidth="1"/>
    <col min="17" max="17" width="10.75" style="1" customWidth="1"/>
    <col min="18" max="18" width="12.875" style="1" customWidth="1"/>
    <col min="19" max="19" width="11.375" style="1" customWidth="1"/>
    <col min="20" max="20" width="16.625" style="1" customWidth="1"/>
    <col min="21" max="21" width="15.375" style="1" customWidth="1"/>
    <col min="22" max="1028" width="9.5" style="1"/>
  </cols>
  <sheetData>
    <row r="2" spans="2:1028" ht="75.75" customHeight="1" x14ac:dyDescent="0.25">
      <c r="B2" s="77" t="s">
        <v>56</v>
      </c>
      <c r="C2" s="77"/>
      <c r="D2" s="77"/>
      <c r="E2" s="77"/>
      <c r="F2" s="77"/>
      <c r="G2" s="77"/>
      <c r="H2" s="77"/>
      <c r="I2" s="77"/>
      <c r="J2" s="77"/>
      <c r="K2" s="77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</row>
    <row r="3" spans="2:1028" s="18" customFormat="1" ht="15.75" customHeight="1" x14ac:dyDescent="0.25">
      <c r="B3" s="12"/>
      <c r="C3" s="77" t="s">
        <v>78</v>
      </c>
      <c r="D3" s="77"/>
      <c r="E3" s="77"/>
      <c r="F3" s="77"/>
      <c r="G3" s="77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</row>
    <row r="5" spans="2:1028" ht="15.75" thickBot="1" x14ac:dyDescent="0.3"/>
    <row r="6" spans="2:1028" ht="19.5" thickBot="1" x14ac:dyDescent="0.3">
      <c r="C6" s="12"/>
      <c r="D6" s="23"/>
      <c r="E6" s="24"/>
      <c r="F6" s="25" t="s">
        <v>81</v>
      </c>
      <c r="G6" s="28"/>
      <c r="H6" s="46"/>
    </row>
    <row r="7" spans="2:1028" ht="66" x14ac:dyDescent="0.25">
      <c r="C7" s="29" t="s">
        <v>42</v>
      </c>
      <c r="D7" s="30" t="s">
        <v>53</v>
      </c>
      <c r="E7" s="27" t="s">
        <v>82</v>
      </c>
      <c r="F7" s="27" t="s">
        <v>83</v>
      </c>
      <c r="G7" s="27" t="s">
        <v>84</v>
      </c>
      <c r="H7" s="47"/>
    </row>
    <row r="8" spans="2:1028" ht="21.75" thickBot="1" x14ac:dyDescent="0.3">
      <c r="C8" s="31" t="s">
        <v>54</v>
      </c>
      <c r="D8" s="50">
        <f>'Приложение 1'!AC14+'Приложение 1'!AC19+'Приложение 1'!AC24+'Приложение 1'!AC29+'Приложение 1'!AC34</f>
        <v>1554</v>
      </c>
      <c r="E8" s="36">
        <v>7</v>
      </c>
      <c r="F8" s="36">
        <v>568</v>
      </c>
      <c r="G8" s="36">
        <v>143</v>
      </c>
      <c r="H8" s="49"/>
    </row>
    <row r="10" spans="2:1028" x14ac:dyDescent="0.25">
      <c r="B10" s="1" t="s">
        <v>46</v>
      </c>
    </row>
    <row r="11" spans="2:1028" ht="18.75" x14ac:dyDescent="0.3">
      <c r="E11" s="11"/>
    </row>
    <row r="13" spans="2:1028" ht="15.75" thickBot="1" x14ac:dyDescent="0.3"/>
    <row r="14" spans="2:1028" ht="19.5" thickBot="1" x14ac:dyDescent="0.3">
      <c r="C14" s="22"/>
      <c r="D14" s="23"/>
      <c r="E14" s="24"/>
      <c r="F14" s="25" t="s">
        <v>43</v>
      </c>
      <c r="G14" s="26"/>
      <c r="H14" s="48"/>
    </row>
    <row r="15" spans="2:1028" ht="63" x14ac:dyDescent="0.25">
      <c r="C15" s="29" t="s">
        <v>42</v>
      </c>
      <c r="D15" s="32" t="s">
        <v>45</v>
      </c>
      <c r="E15" s="27" t="s">
        <v>55</v>
      </c>
      <c r="F15" s="27" t="s">
        <v>44</v>
      </c>
      <c r="G15" s="27" t="s">
        <v>52</v>
      </c>
      <c r="H15" s="47"/>
    </row>
    <row r="16" spans="2:1028" ht="21.75" thickBot="1" x14ac:dyDescent="0.3">
      <c r="C16" s="31" t="s">
        <v>54</v>
      </c>
      <c r="D16" s="51">
        <f>'Приложение 1'!AC16+'Приложение 1'!AC17+'Приложение 1'!AC21+'Приложение 1'!AC22+'Приложение 1'!AC26+'Приложение 1'!AC27+'Приложение 1'!AC31+'Приложение 1'!AC32+'Приложение 1'!AC36+'Приложение 1'!AC37</f>
        <v>330</v>
      </c>
      <c r="E16" s="36">
        <v>0</v>
      </c>
      <c r="F16" s="36">
        <v>270</v>
      </c>
      <c r="G16" s="36">
        <v>60</v>
      </c>
      <c r="H16" s="49"/>
    </row>
  </sheetData>
  <mergeCells count="2">
    <mergeCell ref="C3:G3"/>
    <mergeCell ref="B2:K2"/>
  </mergeCells>
  <pageMargins left="0.25" right="0.25" top="0.75" bottom="0.75" header="0.3" footer="0.3"/>
  <pageSetup paperSize="9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0"/>
  <sheetViews>
    <sheetView tabSelected="1" view="pageBreakPreview" zoomScale="60" zoomScaleNormal="70" zoomScalePageLayoutView="60" workbookViewId="0">
      <selection activeCell="Q13" sqref="Q13"/>
    </sheetView>
  </sheetViews>
  <sheetFormatPr defaultRowHeight="15" x14ac:dyDescent="0.25"/>
  <cols>
    <col min="1" max="1" width="11.875" style="1" customWidth="1"/>
    <col min="2" max="2" width="5.625" style="53" customWidth="1"/>
    <col min="3" max="3" width="44.25" style="1" customWidth="1"/>
    <col min="4" max="4" width="32.75" style="1" customWidth="1"/>
    <col min="5" max="5" width="32" style="1" customWidth="1"/>
    <col min="6" max="22" width="9" style="1"/>
    <col min="23" max="1025" width="9.5" style="1"/>
  </cols>
  <sheetData>
    <row r="1" spans="1:39" ht="15" customHeight="1" x14ac:dyDescent="0.25">
      <c r="A1" s="77" t="s">
        <v>77</v>
      </c>
      <c r="B1" s="77"/>
      <c r="C1" s="77"/>
      <c r="D1" s="77"/>
      <c r="E1" s="77"/>
      <c r="F1" s="77"/>
      <c r="G1" s="77"/>
      <c r="H1" s="77"/>
      <c r="I1" s="77"/>
    </row>
    <row r="2" spans="1:39" ht="15" customHeight="1" x14ac:dyDescent="0.25">
      <c r="A2" s="77"/>
      <c r="B2" s="77"/>
      <c r="C2" s="77"/>
      <c r="D2" s="77"/>
      <c r="E2" s="77"/>
      <c r="F2" s="77"/>
      <c r="G2" s="77"/>
      <c r="H2" s="77"/>
      <c r="I2" s="77"/>
    </row>
    <row r="3" spans="1:39" ht="18.75" customHeight="1" x14ac:dyDescent="0.25">
      <c r="A3" s="77"/>
      <c r="B3" s="77"/>
      <c r="C3" s="77"/>
      <c r="D3" s="77"/>
      <c r="E3" s="77"/>
      <c r="F3" s="77"/>
      <c r="G3" s="77"/>
      <c r="H3" s="77"/>
      <c r="I3" s="77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</row>
    <row r="4" spans="1:39" ht="15.75" thickBot="1" x14ac:dyDescent="0.3"/>
    <row r="5" spans="1:39" ht="58.5" x14ac:dyDescent="0.25">
      <c r="B5" s="54" t="s">
        <v>0</v>
      </c>
      <c r="C5" s="55" t="s">
        <v>58</v>
      </c>
      <c r="D5" s="55" t="s">
        <v>85</v>
      </c>
      <c r="E5" s="56" t="s">
        <v>86</v>
      </c>
    </row>
    <row r="6" spans="1:39" ht="18.75" x14ac:dyDescent="0.3">
      <c r="B6" s="57">
        <v>1</v>
      </c>
      <c r="C6" s="58" t="s">
        <v>63</v>
      </c>
      <c r="D6" s="70">
        <v>4</v>
      </c>
      <c r="E6" s="71">
        <v>1</v>
      </c>
      <c r="G6" s="11"/>
    </row>
    <row r="7" spans="1:39" ht="18.75" x14ac:dyDescent="0.3">
      <c r="B7" s="57">
        <v>2</v>
      </c>
      <c r="C7" s="58" t="s">
        <v>64</v>
      </c>
      <c r="D7" s="70">
        <v>6</v>
      </c>
      <c r="E7" s="71">
        <v>5</v>
      </c>
    </row>
    <row r="8" spans="1:39" ht="18.75" x14ac:dyDescent="0.3">
      <c r="B8" s="57">
        <v>3</v>
      </c>
      <c r="C8" s="58" t="s">
        <v>65</v>
      </c>
      <c r="D8" s="70">
        <v>4</v>
      </c>
      <c r="E8" s="71">
        <v>3</v>
      </c>
    </row>
    <row r="9" spans="1:39" ht="18.75" x14ac:dyDescent="0.3">
      <c r="B9" s="57">
        <v>4</v>
      </c>
      <c r="C9" s="58" t="s">
        <v>66</v>
      </c>
      <c r="D9" s="70">
        <v>9</v>
      </c>
      <c r="E9" s="71">
        <v>7</v>
      </c>
    </row>
    <row r="10" spans="1:39" ht="18.75" x14ac:dyDescent="0.3">
      <c r="B10" s="57">
        <v>5</v>
      </c>
      <c r="C10" s="58" t="s">
        <v>67</v>
      </c>
      <c r="D10" s="70">
        <v>0</v>
      </c>
      <c r="E10" s="71">
        <v>0</v>
      </c>
    </row>
    <row r="11" spans="1:39" ht="18.75" x14ac:dyDescent="0.3">
      <c r="B11" s="57">
        <v>6</v>
      </c>
      <c r="C11" s="58" t="s">
        <v>68</v>
      </c>
      <c r="D11" s="70">
        <v>0</v>
      </c>
      <c r="E11" s="71">
        <v>0</v>
      </c>
    </row>
    <row r="12" spans="1:39" ht="18.75" x14ac:dyDescent="0.3">
      <c r="B12" s="57">
        <v>7</v>
      </c>
      <c r="C12" s="58" t="s">
        <v>69</v>
      </c>
      <c r="D12" s="70">
        <v>12</v>
      </c>
      <c r="E12" s="71">
        <v>8</v>
      </c>
    </row>
    <row r="13" spans="1:39" ht="18.75" x14ac:dyDescent="0.3">
      <c r="B13" s="57">
        <v>8</v>
      </c>
      <c r="C13" s="58" t="s">
        <v>70</v>
      </c>
      <c r="D13" s="70">
        <v>5</v>
      </c>
      <c r="E13" s="71">
        <v>2</v>
      </c>
    </row>
    <row r="14" spans="1:39" ht="18.75" x14ac:dyDescent="0.3">
      <c r="B14" s="57">
        <v>9</v>
      </c>
      <c r="C14" s="58" t="s">
        <v>71</v>
      </c>
      <c r="D14" s="70">
        <v>150</v>
      </c>
      <c r="E14" s="71">
        <v>68</v>
      </c>
    </row>
    <row r="15" spans="1:39" ht="18.75" x14ac:dyDescent="0.3">
      <c r="B15" s="57">
        <v>10</v>
      </c>
      <c r="C15" s="58" t="s">
        <v>72</v>
      </c>
      <c r="D15" s="70">
        <v>65</v>
      </c>
      <c r="E15" s="71">
        <v>32</v>
      </c>
    </row>
    <row r="16" spans="1:39" ht="18.75" x14ac:dyDescent="0.3">
      <c r="B16" s="57">
        <v>11</v>
      </c>
      <c r="C16" s="58" t="s">
        <v>73</v>
      </c>
      <c r="D16" s="70">
        <v>60</v>
      </c>
      <c r="E16" s="71">
        <v>38</v>
      </c>
    </row>
    <row r="17" spans="1:5" ht="18.75" x14ac:dyDescent="0.3">
      <c r="B17" s="57">
        <v>12</v>
      </c>
      <c r="C17" s="58" t="s">
        <v>74</v>
      </c>
      <c r="D17" s="70">
        <v>14</v>
      </c>
      <c r="E17" s="71">
        <v>6</v>
      </c>
    </row>
    <row r="18" spans="1:5" ht="18.75" x14ac:dyDescent="0.3">
      <c r="B18" s="57">
        <v>13</v>
      </c>
      <c r="C18" s="58" t="s">
        <v>75</v>
      </c>
      <c r="D18" s="70">
        <v>10</v>
      </c>
      <c r="E18" s="71">
        <v>5</v>
      </c>
    </row>
    <row r="19" spans="1:5" ht="18.75" x14ac:dyDescent="0.3">
      <c r="B19" s="57">
        <v>14</v>
      </c>
      <c r="C19" s="58" t="s">
        <v>60</v>
      </c>
      <c r="D19" s="70">
        <v>343</v>
      </c>
      <c r="E19" s="71">
        <v>144</v>
      </c>
    </row>
    <row r="20" spans="1:5" ht="18.75" x14ac:dyDescent="0.3">
      <c r="B20" s="57">
        <v>15</v>
      </c>
      <c r="C20" s="58" t="s">
        <v>59</v>
      </c>
      <c r="D20" s="70">
        <v>54</v>
      </c>
      <c r="E20" s="71">
        <v>32</v>
      </c>
    </row>
    <row r="21" spans="1:5" ht="18.75" x14ac:dyDescent="0.3">
      <c r="B21" s="57">
        <v>16</v>
      </c>
      <c r="C21" s="58" t="s">
        <v>61</v>
      </c>
      <c r="D21" s="70">
        <v>393</v>
      </c>
      <c r="E21" s="71">
        <v>168</v>
      </c>
    </row>
    <row r="22" spans="1:5" ht="18.75" x14ac:dyDescent="0.3">
      <c r="B22" s="57">
        <v>17</v>
      </c>
      <c r="C22" s="58" t="s">
        <v>62</v>
      </c>
      <c r="D22" s="70">
        <v>108</v>
      </c>
      <c r="E22" s="71">
        <v>55</v>
      </c>
    </row>
    <row r="23" spans="1:5" ht="18.75" x14ac:dyDescent="0.3">
      <c r="B23" s="57">
        <v>18</v>
      </c>
      <c r="C23" s="58" t="s">
        <v>76</v>
      </c>
      <c r="D23" s="70">
        <v>280</v>
      </c>
      <c r="E23" s="71">
        <v>118</v>
      </c>
    </row>
    <row r="24" spans="1:5" ht="18.75" x14ac:dyDescent="0.3">
      <c r="B24" s="57">
        <v>19</v>
      </c>
      <c r="C24" s="58" t="s">
        <v>80</v>
      </c>
      <c r="D24" s="70">
        <v>37</v>
      </c>
      <c r="E24" s="71">
        <v>19</v>
      </c>
    </row>
    <row r="25" spans="1:5" ht="18.75" x14ac:dyDescent="0.3">
      <c r="B25" s="57"/>
      <c r="C25" s="58"/>
      <c r="D25" s="59"/>
      <c r="E25" s="60"/>
    </row>
    <row r="26" spans="1:5" ht="18.75" x14ac:dyDescent="0.3">
      <c r="B26" s="66"/>
      <c r="C26" s="67"/>
      <c r="D26" s="68"/>
      <c r="E26" s="69"/>
    </row>
    <row r="27" spans="1:5" ht="19.5" thickBot="1" x14ac:dyDescent="0.35">
      <c r="B27" s="61"/>
      <c r="C27" s="62"/>
      <c r="D27" s="63"/>
      <c r="E27" s="64"/>
    </row>
    <row r="28" spans="1:5" ht="19.5" thickBot="1" x14ac:dyDescent="0.35">
      <c r="D28" s="65">
        <f>SUM(D6:D24)</f>
        <v>1554</v>
      </c>
      <c r="E28" s="65">
        <f>SUM(E6:E24)</f>
        <v>711</v>
      </c>
    </row>
    <row r="30" spans="1:5" x14ac:dyDescent="0.25">
      <c r="A30" s="1" t="s">
        <v>46</v>
      </c>
    </row>
  </sheetData>
  <mergeCells count="1">
    <mergeCell ref="A1:I3"/>
  </mergeCells>
  <pageMargins left="0.7" right="0.7" top="0.75" bottom="0.75" header="0.51180555555555496" footer="0.51180555555555496"/>
  <pageSetup paperSize="9" scale="78" firstPageNumber="0" orientation="landscape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1</vt:lpstr>
      <vt:lpstr>Приложение 2</vt:lpstr>
      <vt:lpstr>Приложение 3</vt:lpstr>
      <vt:lpstr>'Приложение 1'!Область_печати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user</cp:lastModifiedBy>
  <cp:revision>0</cp:revision>
  <cp:lastPrinted>2020-07-17T08:55:21Z</cp:lastPrinted>
  <dcterms:created xsi:type="dcterms:W3CDTF">2016-11-22T12:48:46Z</dcterms:created>
  <dcterms:modified xsi:type="dcterms:W3CDTF">2020-07-17T08:55:27Z</dcterms:modified>
</cp:coreProperties>
</file>