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Девушки 7-8" sheetId="1" r:id="rId1"/>
    <sheet name="Юноши 7-8" sheetId="2" r:id="rId2"/>
  </sheets>
  <definedNames/>
  <calcPr fullCalcOnLoad="1"/>
</workbook>
</file>

<file path=xl/sharedStrings.xml><?xml version="1.0" encoding="utf-8"?>
<sst xmlns="http://schemas.openxmlformats.org/spreadsheetml/2006/main" count="138" uniqueCount="77">
  <si>
    <t>№</t>
  </si>
  <si>
    <t>Фамилия</t>
  </si>
  <si>
    <t>Сокращ название ОО</t>
  </si>
  <si>
    <t>Статус (победитель/призёр)</t>
  </si>
  <si>
    <t>МОУ СШ №6</t>
  </si>
  <si>
    <t>МОУ СШ № 4 "ЦО"</t>
  </si>
  <si>
    <t>МОУ СШ №  4 "ЦО"</t>
  </si>
  <si>
    <t>МОУ Чебаковская СШ</t>
  </si>
  <si>
    <t>МОУ лицей №1</t>
  </si>
  <si>
    <t>Клинова Я.Д.</t>
  </si>
  <si>
    <t>ЧОУ Православная школа</t>
  </si>
  <si>
    <t>МОУ Левобережная СШ</t>
  </si>
  <si>
    <t>МОУ СШ №3</t>
  </si>
  <si>
    <t>МОУ СШ №7</t>
  </si>
  <si>
    <t>МОУ Константиновская СШ</t>
  </si>
  <si>
    <t>МОУ Павловская ОШ</t>
  </si>
  <si>
    <t>Протокол жюри муниципального этапа всероссийской олимпиады школьников по Физической культуре</t>
  </si>
  <si>
    <t>Результат (балл) б.</t>
  </si>
  <si>
    <t>Председатель жюри</t>
  </si>
  <si>
    <t xml:space="preserve">                                           21.11.2017г.</t>
  </si>
  <si>
    <t xml:space="preserve">                                              21.11.2017г.</t>
  </si>
  <si>
    <t xml:space="preserve">класс </t>
  </si>
  <si>
    <t>класс</t>
  </si>
  <si>
    <t>Теория</t>
  </si>
  <si>
    <t>Гимнастика</t>
  </si>
  <si>
    <t>Оценка</t>
  </si>
  <si>
    <t>Балл</t>
  </si>
  <si>
    <t>Спортивные игры</t>
  </si>
  <si>
    <t>Общее время</t>
  </si>
  <si>
    <t>Победитель</t>
  </si>
  <si>
    <t>Призер</t>
  </si>
  <si>
    <t>Худеньких Д.А.</t>
  </si>
  <si>
    <t>Камзолова В.М.</t>
  </si>
  <si>
    <t>Баванина К.Е.</t>
  </si>
  <si>
    <t>Дричик А.А.</t>
  </si>
  <si>
    <t>Зеленина К.М.</t>
  </si>
  <si>
    <t>Серова Е.В.</t>
  </si>
  <si>
    <t>Дикович А.И.</t>
  </si>
  <si>
    <t>Обухова А.Д.</t>
  </si>
  <si>
    <t>Ретанова Д.Е.</t>
  </si>
  <si>
    <t>Парунова А.А.</t>
  </si>
  <si>
    <t>Тарасова В.И.</t>
  </si>
  <si>
    <t>Бас Т.П.</t>
  </si>
  <si>
    <t>Семёнова Т.С.</t>
  </si>
  <si>
    <t>Смирнова В.А.</t>
  </si>
  <si>
    <t>Морозова Д.С.</t>
  </si>
  <si>
    <t>Камбур Д.Г.</t>
  </si>
  <si>
    <t>Максимова А.Д.</t>
  </si>
  <si>
    <t>Кхало А.Х.</t>
  </si>
  <si>
    <t>Морозова А.Н.</t>
  </si>
  <si>
    <t>Самарина Д.А.</t>
  </si>
  <si>
    <t>Красилова Е.А.</t>
  </si>
  <si>
    <t>Шлыкова Е.С.</t>
  </si>
  <si>
    <t>Балицкая А.В.</t>
  </si>
  <si>
    <t>Орлов Р.В.</t>
  </si>
  <si>
    <t>Горинский А.А.</t>
  </si>
  <si>
    <t>Сердюков И.С.</t>
  </si>
  <si>
    <t>Сидоров Д.Д.</t>
  </si>
  <si>
    <t>Зитеров Ю.А.</t>
  </si>
  <si>
    <t>Шаманский Д.И.</t>
  </si>
  <si>
    <t>Баранов Н.Н.</t>
  </si>
  <si>
    <t>Родин Р.С.</t>
  </si>
  <si>
    <t>Клюкин А.М.</t>
  </si>
  <si>
    <t>Низов А.А.</t>
  </si>
  <si>
    <t>Камкин М.А.</t>
  </si>
  <si>
    <t>Хертек П.Ф.</t>
  </si>
  <si>
    <t>Шильцин Д.С.</t>
  </si>
  <si>
    <t>Головкин М.Р.</t>
  </si>
  <si>
    <t>Пучков Д.А.</t>
  </si>
  <si>
    <t>Ельчанинов А.А.</t>
  </si>
  <si>
    <t>Старков А.С.</t>
  </si>
  <si>
    <t>Израйлев К.А.</t>
  </si>
  <si>
    <t>Камушкин В.О.</t>
  </si>
  <si>
    <t>Сомов Н.И.</t>
  </si>
  <si>
    <t>Овтин Д.И.</t>
  </si>
  <si>
    <t>Синев А.В.</t>
  </si>
  <si>
    <t>Михалев Н.А.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</si>
</sst>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9">
    <font>
      <sz val="10"/>
      <name val="Arial Cyr"/>
      <family val="2"/>
    </font>
    <font>
      <sz val="10"/>
      <name val="Arial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2" fontId="4" fillId="0" borderId="14" xfId="0" applyNumberFormat="1" applyFont="1" applyBorder="1" applyAlignment="1">
      <alignment wrapText="1"/>
    </xf>
    <xf numFmtId="2" fontId="4" fillId="0" borderId="14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zoomScale="75" zoomScaleNormal="75" zoomScalePageLayoutView="0" workbookViewId="0" topLeftCell="A1">
      <selection activeCell="M6" sqref="M6:M7"/>
    </sheetView>
  </sheetViews>
  <sheetFormatPr defaultColWidth="9.00390625" defaultRowHeight="12.75"/>
  <cols>
    <col min="1" max="1" width="5.125" style="0" customWidth="1"/>
    <col min="2" max="2" width="24.25390625" style="0" customWidth="1"/>
    <col min="3" max="3" width="31.625" style="0" customWidth="1"/>
    <col min="4" max="4" width="7.375" style="0" customWidth="1"/>
    <col min="5" max="6" width="8.125" style="0" customWidth="1"/>
    <col min="7" max="8" width="8.75390625" style="0" customWidth="1"/>
    <col min="9" max="9" width="10.625" style="0" customWidth="1"/>
    <col min="10" max="10" width="8.75390625" style="0" customWidth="1"/>
    <col min="11" max="11" width="12.25390625" style="0" customWidth="1"/>
    <col min="12" max="12" width="19.75390625" style="2" customWidth="1"/>
    <col min="13" max="13" width="3.875" style="0" customWidth="1"/>
    <col min="14" max="14" width="4.125" style="0" customWidth="1"/>
    <col min="15" max="15" width="6.25390625" style="0" customWidth="1"/>
    <col min="16" max="16" width="10.75390625" style="0" customWidth="1"/>
    <col min="17" max="17" width="9.375" style="0" customWidth="1"/>
    <col min="18" max="67" width="2.75390625" style="0" customWidth="1"/>
  </cols>
  <sheetData>
    <row r="1" spans="3:26" ht="12.75">
      <c r="C1" s="1"/>
      <c r="D1" s="1"/>
      <c r="E1" s="1"/>
      <c r="F1" s="1"/>
      <c r="G1" s="1"/>
      <c r="H1" s="1"/>
      <c r="I1" s="1"/>
      <c r="J1" s="1"/>
      <c r="K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2.75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12.75">
      <c r="B3" s="28" t="s">
        <v>19</v>
      </c>
      <c r="C3" s="29"/>
      <c r="D3" s="29"/>
      <c r="E3" s="29"/>
      <c r="F3" s="29"/>
      <c r="G3" s="29"/>
      <c r="H3" s="29"/>
      <c r="I3" s="29"/>
      <c r="J3" s="29"/>
      <c r="K3" s="29"/>
      <c r="L3" s="2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4:26" ht="12.75"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4:26" ht="12.75"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>
      <c r="A6" s="31" t="s">
        <v>0</v>
      </c>
      <c r="B6" s="31" t="s">
        <v>1</v>
      </c>
      <c r="C6" s="23" t="s">
        <v>2</v>
      </c>
      <c r="D6" s="33" t="s">
        <v>22</v>
      </c>
      <c r="E6" s="24" t="s">
        <v>23</v>
      </c>
      <c r="F6" s="30"/>
      <c r="G6" s="24" t="s">
        <v>24</v>
      </c>
      <c r="H6" s="25"/>
      <c r="I6" s="23" t="s">
        <v>27</v>
      </c>
      <c r="J6" s="23"/>
      <c r="K6" s="23" t="s">
        <v>17</v>
      </c>
      <c r="L6" s="23" t="s">
        <v>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9.25" customHeight="1">
      <c r="A7" s="32"/>
      <c r="B7" s="32"/>
      <c r="C7" s="23"/>
      <c r="D7" s="34"/>
      <c r="E7" s="3" t="s">
        <v>25</v>
      </c>
      <c r="F7" s="3" t="s">
        <v>26</v>
      </c>
      <c r="G7" s="3" t="s">
        <v>25</v>
      </c>
      <c r="H7" s="3" t="s">
        <v>26</v>
      </c>
      <c r="I7" s="3" t="s">
        <v>28</v>
      </c>
      <c r="J7" s="3" t="s">
        <v>26</v>
      </c>
      <c r="K7" s="23"/>
      <c r="L7" s="2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4">
        <v>1</v>
      </c>
      <c r="B8" s="4" t="s">
        <v>31</v>
      </c>
      <c r="C8" s="4" t="s">
        <v>12</v>
      </c>
      <c r="D8" s="6">
        <v>7</v>
      </c>
      <c r="E8" s="15">
        <v>29.8</v>
      </c>
      <c r="F8" s="19">
        <f aca="true" t="shared" si="0" ref="F8:F29">(20*E8)/55</f>
        <v>10.836363636363636</v>
      </c>
      <c r="G8" s="4">
        <v>8.23</v>
      </c>
      <c r="H8" s="4">
        <f aca="true" t="shared" si="1" ref="H8:H29">4*G8</f>
        <v>32.92</v>
      </c>
      <c r="I8" s="4">
        <v>35.72</v>
      </c>
      <c r="J8" s="4">
        <f aca="true" t="shared" si="2" ref="J8:J29">(40*32.69)/I8</f>
        <v>36.606942889137734</v>
      </c>
      <c r="K8" s="17">
        <f aca="true" t="shared" si="3" ref="K8:K29">F8+H8+J8</f>
        <v>80.36330652550137</v>
      </c>
      <c r="L8" s="6" t="s">
        <v>29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>
      <c r="A9" s="4">
        <v>2</v>
      </c>
      <c r="B9" s="4" t="s">
        <v>32</v>
      </c>
      <c r="C9" s="4" t="s">
        <v>8</v>
      </c>
      <c r="D9" s="6">
        <v>8</v>
      </c>
      <c r="E9" s="15">
        <v>14.2</v>
      </c>
      <c r="F9" s="19">
        <f t="shared" si="0"/>
        <v>5.163636363636364</v>
      </c>
      <c r="G9" s="4">
        <v>7.3</v>
      </c>
      <c r="H9" s="4">
        <f t="shared" si="1"/>
        <v>29.2</v>
      </c>
      <c r="I9" s="4">
        <v>32.69</v>
      </c>
      <c r="J9" s="4">
        <f t="shared" si="2"/>
        <v>40</v>
      </c>
      <c r="K9" s="17">
        <f t="shared" si="3"/>
        <v>74.36363636363636</v>
      </c>
      <c r="L9" s="6" t="s">
        <v>30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3</v>
      </c>
      <c r="B10" s="4" t="s">
        <v>33</v>
      </c>
      <c r="C10" s="4" t="s">
        <v>12</v>
      </c>
      <c r="D10" s="6">
        <v>7</v>
      </c>
      <c r="E10" s="15">
        <v>25.5</v>
      </c>
      <c r="F10" s="19">
        <f t="shared" si="0"/>
        <v>9.272727272727273</v>
      </c>
      <c r="G10" s="4">
        <v>7.6</v>
      </c>
      <c r="H10" s="4">
        <f t="shared" si="1"/>
        <v>30.4</v>
      </c>
      <c r="I10" s="4">
        <v>39.72</v>
      </c>
      <c r="J10" s="4">
        <f t="shared" si="2"/>
        <v>32.92044310171198</v>
      </c>
      <c r="K10" s="17">
        <f t="shared" si="3"/>
        <v>72.59317037443925</v>
      </c>
      <c r="L10" s="6" t="s">
        <v>30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>
      <c r="A11" s="4">
        <v>4</v>
      </c>
      <c r="B11" s="4" t="s">
        <v>34</v>
      </c>
      <c r="C11" s="4" t="s">
        <v>12</v>
      </c>
      <c r="D11" s="6">
        <v>7</v>
      </c>
      <c r="E11" s="15">
        <v>32.5</v>
      </c>
      <c r="F11" s="19">
        <f t="shared" si="0"/>
        <v>11.818181818181818</v>
      </c>
      <c r="G11" s="4">
        <v>8</v>
      </c>
      <c r="H11" s="4">
        <f t="shared" si="1"/>
        <v>32</v>
      </c>
      <c r="I11" s="4">
        <v>47.04</v>
      </c>
      <c r="J11" s="4">
        <f t="shared" si="2"/>
        <v>27.797619047619047</v>
      </c>
      <c r="K11" s="17">
        <f t="shared" si="3"/>
        <v>71.61580086580086</v>
      </c>
      <c r="L11" s="6" t="s">
        <v>30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25" customHeight="1">
      <c r="A12" s="4">
        <v>5</v>
      </c>
      <c r="B12" s="4" t="s">
        <v>35</v>
      </c>
      <c r="C12" s="4" t="s">
        <v>12</v>
      </c>
      <c r="D12" s="6">
        <v>8</v>
      </c>
      <c r="E12" s="15">
        <v>36</v>
      </c>
      <c r="F12" s="19">
        <f t="shared" si="0"/>
        <v>13.090909090909092</v>
      </c>
      <c r="G12" s="4">
        <v>8.67</v>
      </c>
      <c r="H12" s="4">
        <f t="shared" si="1"/>
        <v>34.68</v>
      </c>
      <c r="I12" s="4">
        <v>57.19</v>
      </c>
      <c r="J12" s="4">
        <f t="shared" si="2"/>
        <v>22.864137086903305</v>
      </c>
      <c r="K12" s="17">
        <f t="shared" si="3"/>
        <v>70.6350461778124</v>
      </c>
      <c r="L12" s="6" t="s">
        <v>30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4">
        <v>6</v>
      </c>
      <c r="B13" s="4" t="s">
        <v>36</v>
      </c>
      <c r="C13" s="4" t="s">
        <v>6</v>
      </c>
      <c r="D13" s="6">
        <v>7</v>
      </c>
      <c r="E13" s="15">
        <v>13.9</v>
      </c>
      <c r="F13" s="19">
        <f t="shared" si="0"/>
        <v>5.054545454545455</v>
      </c>
      <c r="G13" s="4">
        <v>7.45</v>
      </c>
      <c r="H13" s="4">
        <f t="shared" si="1"/>
        <v>29.8</v>
      </c>
      <c r="I13" s="4">
        <v>39.06</v>
      </c>
      <c r="J13" s="4">
        <f t="shared" si="2"/>
        <v>33.47670250896057</v>
      </c>
      <c r="K13" s="17">
        <f t="shared" si="3"/>
        <v>68.33124796350603</v>
      </c>
      <c r="L13" s="6" t="s">
        <v>30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>
      <c r="A14" s="4">
        <v>7</v>
      </c>
      <c r="B14" s="4" t="s">
        <v>37</v>
      </c>
      <c r="C14" s="4" t="s">
        <v>12</v>
      </c>
      <c r="D14" s="6">
        <v>7</v>
      </c>
      <c r="E14" s="15">
        <v>24.1</v>
      </c>
      <c r="F14" s="19">
        <f t="shared" si="0"/>
        <v>8.763636363636364</v>
      </c>
      <c r="G14" s="4">
        <v>6.95</v>
      </c>
      <c r="H14" s="4">
        <f t="shared" si="1"/>
        <v>27.8</v>
      </c>
      <c r="I14" s="4">
        <v>41.66</v>
      </c>
      <c r="J14" s="4">
        <f t="shared" si="2"/>
        <v>31.387421987518003</v>
      </c>
      <c r="K14" s="17">
        <f t="shared" si="3"/>
        <v>67.95105835115436</v>
      </c>
      <c r="L14" s="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7.25" customHeight="1">
      <c r="A15" s="4">
        <v>8</v>
      </c>
      <c r="B15" s="4" t="s">
        <v>38</v>
      </c>
      <c r="C15" s="4" t="s">
        <v>8</v>
      </c>
      <c r="D15" s="6">
        <v>7</v>
      </c>
      <c r="E15" s="15">
        <v>23.8</v>
      </c>
      <c r="F15" s="19">
        <f t="shared" si="0"/>
        <v>8.654545454545454</v>
      </c>
      <c r="G15" s="4">
        <v>7.77</v>
      </c>
      <c r="H15" s="4">
        <f t="shared" si="1"/>
        <v>31.08</v>
      </c>
      <c r="I15" s="4">
        <v>52.55</v>
      </c>
      <c r="J15" s="4">
        <f t="shared" si="2"/>
        <v>24.882968601332063</v>
      </c>
      <c r="K15" s="17">
        <f t="shared" si="3"/>
        <v>64.61751405587752</v>
      </c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4">
        <v>9</v>
      </c>
      <c r="B16" s="4" t="s">
        <v>39</v>
      </c>
      <c r="C16" s="4" t="s">
        <v>8</v>
      </c>
      <c r="D16" s="6">
        <v>7</v>
      </c>
      <c r="E16" s="15">
        <v>13.2</v>
      </c>
      <c r="F16" s="19">
        <f t="shared" si="0"/>
        <v>4.8</v>
      </c>
      <c r="G16" s="4">
        <v>7.57</v>
      </c>
      <c r="H16" s="4">
        <f t="shared" si="1"/>
        <v>30.28</v>
      </c>
      <c r="I16" s="4">
        <v>44.9</v>
      </c>
      <c r="J16" s="4">
        <f t="shared" si="2"/>
        <v>29.122494432071267</v>
      </c>
      <c r="K16" s="17">
        <f t="shared" si="3"/>
        <v>64.20249443207126</v>
      </c>
      <c r="L16" s="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4">
        <v>10</v>
      </c>
      <c r="B17" s="4" t="s">
        <v>40</v>
      </c>
      <c r="C17" s="4" t="s">
        <v>8</v>
      </c>
      <c r="D17" s="6">
        <v>8</v>
      </c>
      <c r="E17" s="15">
        <v>31</v>
      </c>
      <c r="F17" s="19">
        <f t="shared" si="0"/>
        <v>11.272727272727273</v>
      </c>
      <c r="G17" s="4">
        <v>8.27</v>
      </c>
      <c r="H17" s="4">
        <f t="shared" si="1"/>
        <v>33.08</v>
      </c>
      <c r="I17" s="4">
        <v>76.06</v>
      </c>
      <c r="J17" s="4">
        <f t="shared" si="2"/>
        <v>17.191690770444385</v>
      </c>
      <c r="K17" s="17">
        <f t="shared" si="3"/>
        <v>61.54441804317166</v>
      </c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4">
        <v>11</v>
      </c>
      <c r="B18" s="4" t="s">
        <v>41</v>
      </c>
      <c r="C18" s="4" t="s">
        <v>8</v>
      </c>
      <c r="D18" s="6">
        <v>7</v>
      </c>
      <c r="E18" s="15">
        <v>21.8</v>
      </c>
      <c r="F18" s="19">
        <f t="shared" si="0"/>
        <v>7.927272727272728</v>
      </c>
      <c r="G18" s="4">
        <v>7.5</v>
      </c>
      <c r="H18" s="4">
        <f t="shared" si="1"/>
        <v>30</v>
      </c>
      <c r="I18" s="4">
        <v>58.87</v>
      </c>
      <c r="J18" s="4">
        <f t="shared" si="2"/>
        <v>22.211652794292508</v>
      </c>
      <c r="K18" s="17">
        <f t="shared" si="3"/>
        <v>60.13892552156524</v>
      </c>
      <c r="L18" s="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4">
        <v>12</v>
      </c>
      <c r="B19" s="12" t="s">
        <v>42</v>
      </c>
      <c r="C19" s="12" t="s">
        <v>13</v>
      </c>
      <c r="D19" s="6">
        <v>8</v>
      </c>
      <c r="E19" s="18">
        <v>23.2</v>
      </c>
      <c r="F19" s="19">
        <f t="shared" si="0"/>
        <v>8.436363636363636</v>
      </c>
      <c r="G19" s="4">
        <v>6.5</v>
      </c>
      <c r="H19" s="4">
        <f t="shared" si="1"/>
        <v>26</v>
      </c>
      <c r="I19" s="4">
        <v>51.59</v>
      </c>
      <c r="J19" s="4">
        <f t="shared" si="2"/>
        <v>25.34599728629579</v>
      </c>
      <c r="K19" s="17">
        <f t="shared" si="3"/>
        <v>59.78236092265943</v>
      </c>
      <c r="L19" s="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4">
        <v>13</v>
      </c>
      <c r="B20" s="4" t="s">
        <v>43</v>
      </c>
      <c r="C20" s="4" t="s">
        <v>8</v>
      </c>
      <c r="D20" s="6">
        <v>7</v>
      </c>
      <c r="E20" s="15">
        <v>16.5</v>
      </c>
      <c r="F20" s="19">
        <f t="shared" si="0"/>
        <v>6</v>
      </c>
      <c r="G20" s="12">
        <v>7.47</v>
      </c>
      <c r="H20" s="4">
        <f t="shared" si="1"/>
        <v>29.88</v>
      </c>
      <c r="I20" s="12">
        <v>56.84</v>
      </c>
      <c r="J20" s="4">
        <f t="shared" si="2"/>
        <v>23.00492610837438</v>
      </c>
      <c r="K20" s="17">
        <f t="shared" si="3"/>
        <v>58.88492610837437</v>
      </c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4">
        <v>14</v>
      </c>
      <c r="B21" s="4" t="s">
        <v>44</v>
      </c>
      <c r="C21" s="4" t="s">
        <v>4</v>
      </c>
      <c r="D21" s="6">
        <v>8</v>
      </c>
      <c r="E21" s="6">
        <v>10.6</v>
      </c>
      <c r="F21" s="19">
        <f t="shared" si="0"/>
        <v>3.8545454545454545</v>
      </c>
      <c r="G21" s="4">
        <v>7.63</v>
      </c>
      <c r="H21" s="4">
        <f t="shared" si="1"/>
        <v>30.52</v>
      </c>
      <c r="I21" s="4">
        <v>56</v>
      </c>
      <c r="J21" s="4">
        <f t="shared" si="2"/>
        <v>23.349999999999998</v>
      </c>
      <c r="K21" s="17">
        <f t="shared" si="3"/>
        <v>57.72454545454545</v>
      </c>
      <c r="L21" s="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4">
        <v>15</v>
      </c>
      <c r="B22" s="4" t="s">
        <v>45</v>
      </c>
      <c r="C22" s="4" t="s">
        <v>15</v>
      </c>
      <c r="D22" s="6">
        <v>8</v>
      </c>
      <c r="E22" s="6">
        <v>16</v>
      </c>
      <c r="F22" s="19">
        <f t="shared" si="0"/>
        <v>5.818181818181818</v>
      </c>
      <c r="G22" s="4">
        <v>7</v>
      </c>
      <c r="H22" s="4">
        <f t="shared" si="1"/>
        <v>28</v>
      </c>
      <c r="I22" s="4">
        <v>58.81</v>
      </c>
      <c r="J22" s="4">
        <f t="shared" si="2"/>
        <v>22.234313892195203</v>
      </c>
      <c r="K22" s="17">
        <f t="shared" si="3"/>
        <v>56.05249571037702</v>
      </c>
      <c r="L22" s="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4">
        <v>16</v>
      </c>
      <c r="B23" s="4" t="s">
        <v>46</v>
      </c>
      <c r="C23" s="4" t="s">
        <v>6</v>
      </c>
      <c r="D23" s="6">
        <v>7</v>
      </c>
      <c r="E23" s="6">
        <v>12.5</v>
      </c>
      <c r="F23" s="19">
        <f t="shared" si="0"/>
        <v>4.545454545454546</v>
      </c>
      <c r="G23" s="4">
        <v>6.1</v>
      </c>
      <c r="H23" s="4">
        <f t="shared" si="1"/>
        <v>24.4</v>
      </c>
      <c r="I23" s="4">
        <v>49.1</v>
      </c>
      <c r="J23" s="4">
        <f t="shared" si="2"/>
        <v>26.631364562118122</v>
      </c>
      <c r="K23" s="17">
        <f t="shared" si="3"/>
        <v>55.57681910757267</v>
      </c>
      <c r="L23" s="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17</v>
      </c>
      <c r="B24" s="4" t="s">
        <v>47</v>
      </c>
      <c r="C24" s="4" t="s">
        <v>13</v>
      </c>
      <c r="D24" s="6">
        <v>7</v>
      </c>
      <c r="E24" s="6">
        <v>7</v>
      </c>
      <c r="F24" s="19">
        <f t="shared" si="0"/>
        <v>2.5454545454545454</v>
      </c>
      <c r="G24" s="12">
        <v>6.63</v>
      </c>
      <c r="H24" s="4">
        <f t="shared" si="1"/>
        <v>26.52</v>
      </c>
      <c r="I24" s="12">
        <v>54.78</v>
      </c>
      <c r="J24" s="4">
        <f t="shared" si="2"/>
        <v>23.870025556772543</v>
      </c>
      <c r="K24" s="17">
        <f t="shared" si="3"/>
        <v>52.93548010222709</v>
      </c>
      <c r="L24" s="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4">
        <v>18</v>
      </c>
      <c r="B25" s="4" t="s">
        <v>48</v>
      </c>
      <c r="C25" s="4" t="s">
        <v>14</v>
      </c>
      <c r="D25" s="6">
        <v>8</v>
      </c>
      <c r="E25" s="6">
        <v>3</v>
      </c>
      <c r="F25" s="19">
        <f t="shared" si="0"/>
        <v>1.0909090909090908</v>
      </c>
      <c r="G25" s="4">
        <v>7.23</v>
      </c>
      <c r="H25" s="4">
        <f t="shared" si="1"/>
        <v>28.92</v>
      </c>
      <c r="I25" s="4">
        <v>58.06</v>
      </c>
      <c r="J25" s="4">
        <f t="shared" si="2"/>
        <v>22.521529452290732</v>
      </c>
      <c r="K25" s="17">
        <f t="shared" si="3"/>
        <v>52.532438543199824</v>
      </c>
      <c r="L25" s="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4">
        <v>19</v>
      </c>
      <c r="B26" s="4" t="s">
        <v>49</v>
      </c>
      <c r="C26" s="4" t="s">
        <v>7</v>
      </c>
      <c r="D26" s="6">
        <v>8</v>
      </c>
      <c r="E26" s="6">
        <v>3</v>
      </c>
      <c r="F26" s="19">
        <f t="shared" si="0"/>
        <v>1.0909090909090908</v>
      </c>
      <c r="G26" s="4">
        <v>7.77</v>
      </c>
      <c r="H26" s="4">
        <f t="shared" si="1"/>
        <v>31.08</v>
      </c>
      <c r="I26" s="4">
        <v>64.25</v>
      </c>
      <c r="J26" s="4">
        <f t="shared" si="2"/>
        <v>20.351750972762645</v>
      </c>
      <c r="K26" s="17">
        <f t="shared" si="3"/>
        <v>52.52266006367174</v>
      </c>
      <c r="L26" s="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4">
        <v>20</v>
      </c>
      <c r="B27" s="4" t="s">
        <v>50</v>
      </c>
      <c r="C27" s="4" t="s">
        <v>7</v>
      </c>
      <c r="D27" s="6">
        <v>7</v>
      </c>
      <c r="E27" s="6">
        <v>21.2</v>
      </c>
      <c r="F27" s="19">
        <f t="shared" si="0"/>
        <v>7.709090909090909</v>
      </c>
      <c r="G27" s="4">
        <v>6.87</v>
      </c>
      <c r="H27" s="4">
        <f t="shared" si="1"/>
        <v>27.48</v>
      </c>
      <c r="I27" s="4">
        <v>76.03</v>
      </c>
      <c r="J27" s="4">
        <f t="shared" si="2"/>
        <v>17.198474286465867</v>
      </c>
      <c r="K27" s="17">
        <f t="shared" si="3"/>
        <v>52.387565195556775</v>
      </c>
      <c r="L27" s="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4">
        <v>21</v>
      </c>
      <c r="B28" s="4" t="s">
        <v>51</v>
      </c>
      <c r="C28" s="4" t="s">
        <v>7</v>
      </c>
      <c r="D28" s="6">
        <v>8</v>
      </c>
      <c r="E28" s="6">
        <v>11</v>
      </c>
      <c r="F28" s="19">
        <f t="shared" si="0"/>
        <v>4</v>
      </c>
      <c r="G28" s="4">
        <v>6.67</v>
      </c>
      <c r="H28" s="4">
        <f t="shared" si="1"/>
        <v>26.68</v>
      </c>
      <c r="I28" s="4">
        <v>67.71</v>
      </c>
      <c r="J28" s="4">
        <f t="shared" si="2"/>
        <v>19.311770787180624</v>
      </c>
      <c r="K28" s="17">
        <f t="shared" si="3"/>
        <v>49.99177078718063</v>
      </c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4">
        <v>22</v>
      </c>
      <c r="B29" s="12" t="s">
        <v>52</v>
      </c>
      <c r="C29" s="12" t="s">
        <v>10</v>
      </c>
      <c r="D29" s="6">
        <v>7</v>
      </c>
      <c r="E29" s="8">
        <v>9</v>
      </c>
      <c r="F29" s="19">
        <f t="shared" si="0"/>
        <v>3.272727272727273</v>
      </c>
      <c r="G29" s="4">
        <v>6.63</v>
      </c>
      <c r="H29" s="4">
        <f t="shared" si="1"/>
        <v>26.52</v>
      </c>
      <c r="I29" s="4">
        <v>77.72</v>
      </c>
      <c r="J29" s="4">
        <f t="shared" si="2"/>
        <v>16.82449819866186</v>
      </c>
      <c r="K29" s="17">
        <f t="shared" si="3"/>
        <v>46.61722547138913</v>
      </c>
      <c r="L29" s="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4">
        <v>23</v>
      </c>
      <c r="B30" s="5" t="s">
        <v>53</v>
      </c>
      <c r="C30" s="5" t="s">
        <v>12</v>
      </c>
      <c r="D30" s="7">
        <v>8</v>
      </c>
      <c r="E30" s="13"/>
      <c r="F30" s="19"/>
      <c r="G30" s="4"/>
      <c r="H30" s="4"/>
      <c r="I30" s="4"/>
      <c r="J30" s="4"/>
      <c r="K30" s="4"/>
      <c r="L30" s="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4"/>
      <c r="B31" s="5"/>
      <c r="C31" s="5"/>
      <c r="D31" s="7"/>
      <c r="E31" s="13"/>
      <c r="F31" s="17"/>
      <c r="G31" s="4"/>
      <c r="H31" s="4"/>
      <c r="I31" s="4"/>
      <c r="J31" s="4"/>
      <c r="K31" s="4"/>
      <c r="L31" s="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4"/>
      <c r="B32" s="5"/>
      <c r="C32" s="5"/>
      <c r="D32" s="7"/>
      <c r="E32" s="13"/>
      <c r="F32" s="17"/>
      <c r="G32" s="4"/>
      <c r="H32" s="4"/>
      <c r="I32" s="4"/>
      <c r="J32" s="4"/>
      <c r="K32" s="4"/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4"/>
      <c r="B33" s="5"/>
      <c r="C33" s="5"/>
      <c r="D33" s="7"/>
      <c r="E33" s="13"/>
      <c r="F33" s="17"/>
      <c r="G33" s="4"/>
      <c r="H33" s="4"/>
      <c r="I33" s="4"/>
      <c r="J33" s="4"/>
      <c r="K33" s="4"/>
      <c r="L33" s="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4"/>
      <c r="B34" s="5"/>
      <c r="C34" s="5"/>
      <c r="D34" s="7"/>
      <c r="E34" s="13"/>
      <c r="F34" s="17"/>
      <c r="G34" s="4"/>
      <c r="H34" s="4"/>
      <c r="I34" s="4"/>
      <c r="J34" s="4"/>
      <c r="K34" s="4"/>
      <c r="L34" s="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4"/>
      <c r="B35" s="5"/>
      <c r="C35" s="5"/>
      <c r="D35" s="7"/>
      <c r="E35" s="13"/>
      <c r="F35" s="17"/>
      <c r="G35" s="4"/>
      <c r="H35" s="4"/>
      <c r="I35" s="4"/>
      <c r="J35" s="4"/>
      <c r="K35" s="4"/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4"/>
      <c r="B36" s="5"/>
      <c r="C36" s="5"/>
      <c r="D36" s="7"/>
      <c r="E36" s="13"/>
      <c r="F36" s="17"/>
      <c r="G36" s="4"/>
      <c r="H36" s="4"/>
      <c r="I36" s="4"/>
      <c r="J36" s="4"/>
      <c r="K36" s="4"/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4"/>
      <c r="B37" s="5"/>
      <c r="C37" s="5"/>
      <c r="D37" s="7"/>
      <c r="E37" s="13"/>
      <c r="F37" s="17"/>
      <c r="G37" s="4"/>
      <c r="H37" s="4"/>
      <c r="I37" s="4"/>
      <c r="J37" s="4"/>
      <c r="K37" s="4"/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11" customFormat="1" ht="15">
      <c r="A38" s="12"/>
      <c r="B38" s="9"/>
      <c r="C38" s="9"/>
      <c r="D38" s="7"/>
      <c r="E38" s="14"/>
      <c r="F38" s="17"/>
      <c r="G38" s="12"/>
      <c r="H38" s="12"/>
      <c r="I38" s="12"/>
      <c r="J38" s="12"/>
      <c r="K38" s="12"/>
      <c r="L38" s="8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3:26" ht="12.75"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3:26" ht="12.75">
      <c r="C40" s="2"/>
      <c r="D40" s="2"/>
      <c r="E40" s="2"/>
      <c r="F40" s="2"/>
      <c r="G40" s="2"/>
      <c r="H40" s="2"/>
      <c r="I40" s="2"/>
      <c r="J40" s="2"/>
      <c r="K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3:26" ht="12.75">
      <c r="C41" s="2"/>
      <c r="D41" s="2"/>
      <c r="E41" s="2"/>
      <c r="F41" s="2"/>
      <c r="G41" s="2"/>
      <c r="H41" s="2"/>
      <c r="I41" s="2"/>
      <c r="J41" s="2"/>
      <c r="K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3:26" ht="12.75">
      <c r="C42" s="2"/>
      <c r="D42" s="2"/>
      <c r="E42" s="2"/>
      <c r="F42" s="2"/>
      <c r="G42" s="2"/>
      <c r="H42" s="2"/>
      <c r="I42" s="2"/>
      <c r="J42" s="2"/>
      <c r="K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3" ht="12.75">
      <c r="B43" t="s">
        <v>18</v>
      </c>
      <c r="C43" t="s">
        <v>9</v>
      </c>
    </row>
  </sheetData>
  <sheetProtection/>
  <mergeCells count="11">
    <mergeCell ref="A6:A7"/>
    <mergeCell ref="B6:B7"/>
    <mergeCell ref="C6:C7"/>
    <mergeCell ref="L6:L7"/>
    <mergeCell ref="G6:H6"/>
    <mergeCell ref="I6:J6"/>
    <mergeCell ref="K6:K7"/>
    <mergeCell ref="B2:L2"/>
    <mergeCell ref="B3:L3"/>
    <mergeCell ref="E6:F6"/>
    <mergeCell ref="D6:D7"/>
  </mergeCells>
  <printOptions/>
  <pageMargins left="0.39375" right="0.39375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="75" zoomScaleNormal="75" zoomScalePageLayoutView="0" workbookViewId="0" topLeftCell="A1">
      <selection activeCell="F38" sqref="F38"/>
    </sheetView>
  </sheetViews>
  <sheetFormatPr defaultColWidth="9.00390625" defaultRowHeight="12.75"/>
  <cols>
    <col min="1" max="1" width="5.125" style="0" customWidth="1"/>
    <col min="2" max="2" width="24.00390625" style="0" customWidth="1"/>
    <col min="3" max="3" width="28.25390625" style="0" customWidth="1"/>
    <col min="4" max="4" width="9.625" style="0" customWidth="1"/>
    <col min="5" max="5" width="8.75390625" style="0" customWidth="1"/>
    <col min="6" max="6" width="10.25390625" style="0" customWidth="1"/>
    <col min="7" max="7" width="9.125" style="0" customWidth="1"/>
    <col min="8" max="8" width="10.375" style="0" customWidth="1"/>
    <col min="9" max="9" width="9.75390625" style="0" customWidth="1"/>
    <col min="10" max="10" width="9.00390625" style="0" customWidth="1"/>
    <col min="11" max="11" width="11.75390625" style="0" customWidth="1"/>
    <col min="12" max="12" width="19.75390625" style="2" customWidth="1"/>
    <col min="13" max="13" width="3.875" style="0" customWidth="1"/>
    <col min="14" max="14" width="4.125" style="0" customWidth="1"/>
    <col min="15" max="15" width="6.25390625" style="0" customWidth="1"/>
    <col min="16" max="16" width="10.75390625" style="0" customWidth="1"/>
    <col min="17" max="17" width="9.375" style="0" customWidth="1"/>
    <col min="18" max="67" width="2.75390625" style="0" customWidth="1"/>
  </cols>
  <sheetData>
    <row r="1" spans="3:26" ht="12.75">
      <c r="C1" s="1"/>
      <c r="D1" s="1"/>
      <c r="E1" s="1"/>
      <c r="F1" s="1"/>
      <c r="G1" s="1"/>
      <c r="H1" s="1"/>
      <c r="I1" s="1"/>
      <c r="J1" s="1"/>
      <c r="K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2.75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12.75">
      <c r="B3" s="28" t="s">
        <v>20</v>
      </c>
      <c r="C3" s="29"/>
      <c r="D3" s="29"/>
      <c r="E3" s="29"/>
      <c r="F3" s="29"/>
      <c r="G3" s="29"/>
      <c r="H3" s="29"/>
      <c r="I3" s="29"/>
      <c r="J3" s="29"/>
      <c r="K3" s="29"/>
      <c r="L3" s="2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4:26" ht="12.75"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4:26" ht="12.75"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>
      <c r="A6" s="31" t="s">
        <v>0</v>
      </c>
      <c r="B6" s="36" t="s">
        <v>1</v>
      </c>
      <c r="C6" s="31" t="s">
        <v>2</v>
      </c>
      <c r="D6" s="33" t="s">
        <v>21</v>
      </c>
      <c r="E6" s="24" t="s">
        <v>23</v>
      </c>
      <c r="F6" s="30"/>
      <c r="G6" s="24" t="s">
        <v>24</v>
      </c>
      <c r="H6" s="30"/>
      <c r="I6" s="24" t="s">
        <v>27</v>
      </c>
      <c r="J6" s="35"/>
      <c r="K6" s="23" t="s">
        <v>17</v>
      </c>
      <c r="L6" s="23" t="s">
        <v>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>
      <c r="A7" s="32"/>
      <c r="B7" s="37"/>
      <c r="C7" s="32"/>
      <c r="D7" s="34"/>
      <c r="E7" s="3" t="s">
        <v>25</v>
      </c>
      <c r="F7" s="3" t="s">
        <v>26</v>
      </c>
      <c r="G7" s="3" t="s">
        <v>25</v>
      </c>
      <c r="H7" s="3" t="s">
        <v>26</v>
      </c>
      <c r="I7" s="3" t="s">
        <v>28</v>
      </c>
      <c r="J7" s="3" t="s">
        <v>26</v>
      </c>
      <c r="K7" s="23"/>
      <c r="L7" s="2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4">
        <v>1</v>
      </c>
      <c r="B8" s="4" t="s">
        <v>54</v>
      </c>
      <c r="C8" s="4" t="s">
        <v>8</v>
      </c>
      <c r="D8" s="6">
        <v>8</v>
      </c>
      <c r="E8" s="15">
        <v>28.5</v>
      </c>
      <c r="F8" s="17">
        <f aca="true" t="shared" si="0" ref="F8:F19">(20*E8)/55</f>
        <v>10.363636363636363</v>
      </c>
      <c r="G8" s="16">
        <v>6.57</v>
      </c>
      <c r="H8" s="16">
        <f aca="true" t="shared" si="1" ref="H8:H19">(40*G8)/10</f>
        <v>26.28</v>
      </c>
      <c r="I8" s="20">
        <v>29.68</v>
      </c>
      <c r="J8" s="21">
        <f aca="true" t="shared" si="2" ref="J8:J19">(40*29.15)/I8</f>
        <v>39.285714285714285</v>
      </c>
      <c r="K8" s="22">
        <f aca="true" t="shared" si="3" ref="K8:K19">F8+H8+J8</f>
        <v>75.92935064935065</v>
      </c>
      <c r="L8" s="6" t="s">
        <v>29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>
      <c r="A9" s="4">
        <v>2</v>
      </c>
      <c r="B9" s="4" t="s">
        <v>55</v>
      </c>
      <c r="C9" s="4" t="s">
        <v>8</v>
      </c>
      <c r="D9" s="6">
        <v>8</v>
      </c>
      <c r="E9" s="15">
        <v>17</v>
      </c>
      <c r="F9" s="17">
        <f t="shared" si="0"/>
        <v>6.181818181818182</v>
      </c>
      <c r="G9" s="4">
        <v>7.23</v>
      </c>
      <c r="H9" s="16">
        <f t="shared" si="1"/>
        <v>28.920000000000005</v>
      </c>
      <c r="I9" s="6">
        <v>29.15</v>
      </c>
      <c r="J9" s="21">
        <f t="shared" si="2"/>
        <v>40</v>
      </c>
      <c r="K9" s="22">
        <f t="shared" si="3"/>
        <v>75.10181818181819</v>
      </c>
      <c r="L9" s="6" t="s">
        <v>30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>
      <c r="A10" s="4">
        <v>3</v>
      </c>
      <c r="B10" s="4" t="s">
        <v>56</v>
      </c>
      <c r="C10" s="4" t="s">
        <v>11</v>
      </c>
      <c r="D10" s="6">
        <v>8</v>
      </c>
      <c r="E10" s="15">
        <v>17.6</v>
      </c>
      <c r="F10" s="17">
        <f t="shared" si="0"/>
        <v>6.4</v>
      </c>
      <c r="G10" s="4">
        <v>8.13</v>
      </c>
      <c r="H10" s="16">
        <f t="shared" si="1"/>
        <v>32.52</v>
      </c>
      <c r="I10" s="6">
        <v>35.22</v>
      </c>
      <c r="J10" s="21">
        <f t="shared" si="2"/>
        <v>33.10618966496309</v>
      </c>
      <c r="K10" s="22">
        <f t="shared" si="3"/>
        <v>72.02618966496308</v>
      </c>
      <c r="L10" s="6" t="s">
        <v>30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4">
        <v>4</v>
      </c>
      <c r="B11" s="12" t="s">
        <v>57</v>
      </c>
      <c r="C11" s="12" t="s">
        <v>13</v>
      </c>
      <c r="D11" s="6">
        <v>8</v>
      </c>
      <c r="E11" s="18">
        <v>27.7</v>
      </c>
      <c r="F11" s="17">
        <f t="shared" si="0"/>
        <v>10.072727272727272</v>
      </c>
      <c r="G11" s="12">
        <v>7.93</v>
      </c>
      <c r="H11" s="16">
        <f t="shared" si="1"/>
        <v>31.72</v>
      </c>
      <c r="I11" s="8">
        <v>45.2</v>
      </c>
      <c r="J11" s="21">
        <f t="shared" si="2"/>
        <v>25.79646017699115</v>
      </c>
      <c r="K11" s="22">
        <f t="shared" si="3"/>
        <v>67.58918744971842</v>
      </c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4">
        <v>5</v>
      </c>
      <c r="B12" s="4" t="s">
        <v>58</v>
      </c>
      <c r="C12" s="4" t="s">
        <v>12</v>
      </c>
      <c r="D12" s="6">
        <v>8</v>
      </c>
      <c r="E12" s="6">
        <v>27.5</v>
      </c>
      <c r="F12" s="17">
        <f t="shared" si="0"/>
        <v>10</v>
      </c>
      <c r="G12" s="4">
        <v>6.37</v>
      </c>
      <c r="H12" s="16">
        <f t="shared" si="1"/>
        <v>25.48</v>
      </c>
      <c r="I12" s="6">
        <v>45.09</v>
      </c>
      <c r="J12" s="21">
        <f t="shared" si="2"/>
        <v>25.85939232645819</v>
      </c>
      <c r="K12" s="22">
        <f t="shared" si="3"/>
        <v>61.339392326458196</v>
      </c>
      <c r="L12" s="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4">
        <v>6</v>
      </c>
      <c r="B13" s="4" t="s">
        <v>59</v>
      </c>
      <c r="C13" s="4" t="s">
        <v>8</v>
      </c>
      <c r="D13" s="6">
        <v>7</v>
      </c>
      <c r="E13" s="6">
        <v>23.9</v>
      </c>
      <c r="F13" s="17">
        <f t="shared" si="0"/>
        <v>8.690909090909091</v>
      </c>
      <c r="G13" s="4">
        <v>6.9</v>
      </c>
      <c r="H13" s="16">
        <f t="shared" si="1"/>
        <v>27.6</v>
      </c>
      <c r="I13" s="6">
        <v>57.31</v>
      </c>
      <c r="J13" s="21">
        <f t="shared" si="2"/>
        <v>20.345489443378117</v>
      </c>
      <c r="K13" s="22">
        <f t="shared" si="3"/>
        <v>56.63639853428721</v>
      </c>
      <c r="L13" s="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4">
        <v>7</v>
      </c>
      <c r="B14" s="4" t="s">
        <v>60</v>
      </c>
      <c r="C14" s="4" t="s">
        <v>12</v>
      </c>
      <c r="D14" s="6">
        <v>8</v>
      </c>
      <c r="E14" s="6">
        <v>17</v>
      </c>
      <c r="F14" s="17">
        <f t="shared" si="0"/>
        <v>6.181818181818182</v>
      </c>
      <c r="G14" s="4">
        <v>7.43</v>
      </c>
      <c r="H14" s="16">
        <f t="shared" si="1"/>
        <v>29.72</v>
      </c>
      <c r="I14" s="6">
        <v>58.51</v>
      </c>
      <c r="J14" s="21">
        <f t="shared" si="2"/>
        <v>19.92821739873526</v>
      </c>
      <c r="K14" s="22">
        <f t="shared" si="3"/>
        <v>55.83003558055344</v>
      </c>
      <c r="L14" s="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4">
        <v>8</v>
      </c>
      <c r="B15" s="4" t="s">
        <v>61</v>
      </c>
      <c r="C15" s="4" t="s">
        <v>12</v>
      </c>
      <c r="D15" s="6">
        <v>8</v>
      </c>
      <c r="E15" s="6">
        <v>24</v>
      </c>
      <c r="F15" s="17">
        <f t="shared" si="0"/>
        <v>8.727272727272727</v>
      </c>
      <c r="G15" s="4">
        <v>6.47</v>
      </c>
      <c r="H15" s="16">
        <f t="shared" si="1"/>
        <v>25.880000000000003</v>
      </c>
      <c r="I15" s="6">
        <v>56</v>
      </c>
      <c r="J15" s="21">
        <f t="shared" si="2"/>
        <v>20.821428571428573</v>
      </c>
      <c r="K15" s="22">
        <f t="shared" si="3"/>
        <v>55.4287012987013</v>
      </c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4">
        <v>9</v>
      </c>
      <c r="B16" s="4" t="s">
        <v>62</v>
      </c>
      <c r="C16" s="4" t="s">
        <v>4</v>
      </c>
      <c r="D16" s="6">
        <v>7</v>
      </c>
      <c r="E16" s="6">
        <v>24</v>
      </c>
      <c r="F16" s="17">
        <f t="shared" si="0"/>
        <v>8.727272727272727</v>
      </c>
      <c r="G16" s="4">
        <v>6.8</v>
      </c>
      <c r="H16" s="16">
        <f t="shared" si="1"/>
        <v>27.2</v>
      </c>
      <c r="I16" s="6">
        <v>68.22</v>
      </c>
      <c r="J16" s="21">
        <f t="shared" si="2"/>
        <v>17.091761946643214</v>
      </c>
      <c r="K16" s="22">
        <f t="shared" si="3"/>
        <v>53.01903467391594</v>
      </c>
      <c r="L16" s="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4">
        <v>10</v>
      </c>
      <c r="B17" s="4" t="s">
        <v>63</v>
      </c>
      <c r="C17" s="4" t="s">
        <v>12</v>
      </c>
      <c r="D17" s="6">
        <v>8</v>
      </c>
      <c r="E17" s="6">
        <v>11.6</v>
      </c>
      <c r="F17" s="17">
        <f t="shared" si="0"/>
        <v>4.218181818181818</v>
      </c>
      <c r="G17" s="4">
        <v>7.37</v>
      </c>
      <c r="H17" s="16">
        <f t="shared" si="1"/>
        <v>29.48</v>
      </c>
      <c r="I17" s="6">
        <v>66.6</v>
      </c>
      <c r="J17" s="21">
        <f t="shared" si="2"/>
        <v>17.50750750750751</v>
      </c>
      <c r="K17" s="22">
        <f t="shared" si="3"/>
        <v>51.20568932568932</v>
      </c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4">
        <v>11</v>
      </c>
      <c r="B18" s="4" t="s">
        <v>64</v>
      </c>
      <c r="C18" s="4" t="s">
        <v>8</v>
      </c>
      <c r="D18" s="6">
        <v>7</v>
      </c>
      <c r="E18" s="6">
        <v>10.5</v>
      </c>
      <c r="F18" s="17">
        <f t="shared" si="0"/>
        <v>3.8181818181818183</v>
      </c>
      <c r="G18" s="4">
        <v>6.7</v>
      </c>
      <c r="H18" s="16">
        <f t="shared" si="1"/>
        <v>26.8</v>
      </c>
      <c r="I18" s="6">
        <v>57.53</v>
      </c>
      <c r="J18" s="21">
        <f t="shared" si="2"/>
        <v>20.26768642447419</v>
      </c>
      <c r="K18" s="22">
        <f t="shared" si="3"/>
        <v>50.885868242656</v>
      </c>
      <c r="L18" s="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4">
        <v>12</v>
      </c>
      <c r="B19" s="4" t="s">
        <v>65</v>
      </c>
      <c r="C19" s="4" t="s">
        <v>5</v>
      </c>
      <c r="D19" s="6">
        <v>8</v>
      </c>
      <c r="E19" s="6">
        <v>11.6</v>
      </c>
      <c r="F19" s="17">
        <f t="shared" si="0"/>
        <v>4.218181818181818</v>
      </c>
      <c r="G19" s="12">
        <v>6</v>
      </c>
      <c r="H19" s="16">
        <f t="shared" si="1"/>
        <v>24</v>
      </c>
      <c r="I19" s="8">
        <v>53.15</v>
      </c>
      <c r="J19" s="21">
        <f t="shared" si="2"/>
        <v>21.9379115710254</v>
      </c>
      <c r="K19" s="22">
        <f t="shared" si="3"/>
        <v>50.156093389207214</v>
      </c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4"/>
      <c r="B20" s="4" t="s">
        <v>66</v>
      </c>
      <c r="C20" s="4" t="s">
        <v>4</v>
      </c>
      <c r="D20" s="6">
        <v>7</v>
      </c>
      <c r="E20" s="6"/>
      <c r="F20" s="17"/>
      <c r="G20" s="4"/>
      <c r="H20" s="4"/>
      <c r="I20" s="4"/>
      <c r="J20" s="4"/>
      <c r="K20" s="4"/>
      <c r="L20" s="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4"/>
      <c r="B21" s="4" t="s">
        <v>67</v>
      </c>
      <c r="C21" s="4" t="s">
        <v>12</v>
      </c>
      <c r="D21" s="6">
        <v>8</v>
      </c>
      <c r="E21" s="6"/>
      <c r="F21" s="17"/>
      <c r="G21" s="4"/>
      <c r="H21" s="4"/>
      <c r="I21" s="4"/>
      <c r="J21" s="4"/>
      <c r="K21" s="4"/>
      <c r="L21" s="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4"/>
      <c r="B22" s="4" t="s">
        <v>68</v>
      </c>
      <c r="C22" s="4" t="s">
        <v>12</v>
      </c>
      <c r="D22" s="6">
        <v>8</v>
      </c>
      <c r="E22" s="6"/>
      <c r="F22" s="17"/>
      <c r="G22" s="4"/>
      <c r="H22" s="4"/>
      <c r="I22" s="4"/>
      <c r="J22" s="4"/>
      <c r="K22" s="4"/>
      <c r="L22" s="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4"/>
      <c r="B23" s="4" t="s">
        <v>69</v>
      </c>
      <c r="C23" s="4" t="s">
        <v>12</v>
      </c>
      <c r="D23" s="6">
        <v>8</v>
      </c>
      <c r="E23" s="6"/>
      <c r="F23" s="17"/>
      <c r="G23" s="4"/>
      <c r="H23" s="4"/>
      <c r="I23" s="4"/>
      <c r="J23" s="4"/>
      <c r="K23" s="4"/>
      <c r="L23" s="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4"/>
      <c r="B24" s="4" t="s">
        <v>70</v>
      </c>
      <c r="C24" s="4" t="s">
        <v>8</v>
      </c>
      <c r="D24" s="6">
        <v>8</v>
      </c>
      <c r="E24" s="6"/>
      <c r="F24" s="17"/>
      <c r="G24" s="4"/>
      <c r="H24" s="4"/>
      <c r="I24" s="4"/>
      <c r="J24" s="4"/>
      <c r="K24" s="4"/>
      <c r="L24" s="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4"/>
      <c r="B25" s="4" t="s">
        <v>71</v>
      </c>
      <c r="C25" s="4" t="s">
        <v>12</v>
      </c>
      <c r="D25" s="6">
        <v>8</v>
      </c>
      <c r="E25" s="6"/>
      <c r="F25" s="17"/>
      <c r="G25" s="4"/>
      <c r="H25" s="4"/>
      <c r="I25" s="4"/>
      <c r="J25" s="4"/>
      <c r="K25" s="4"/>
      <c r="L25" s="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4"/>
      <c r="B26" s="4" t="s">
        <v>72</v>
      </c>
      <c r="C26" s="4" t="s">
        <v>4</v>
      </c>
      <c r="D26" s="6">
        <v>8</v>
      </c>
      <c r="E26" s="6"/>
      <c r="F26" s="17"/>
      <c r="G26" s="4"/>
      <c r="H26" s="4"/>
      <c r="I26" s="4"/>
      <c r="J26" s="4"/>
      <c r="K26" s="4"/>
      <c r="L26" s="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11" customFormat="1" ht="15">
      <c r="A27" s="12"/>
      <c r="B27" s="4" t="s">
        <v>73</v>
      </c>
      <c r="C27" s="4" t="s">
        <v>7</v>
      </c>
      <c r="D27" s="6">
        <v>8</v>
      </c>
      <c r="E27" s="6"/>
      <c r="F27" s="17"/>
      <c r="G27" s="4"/>
      <c r="H27" s="4"/>
      <c r="I27" s="4"/>
      <c r="J27" s="4"/>
      <c r="K27" s="4"/>
      <c r="L27" s="6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">
      <c r="A28" s="4"/>
      <c r="B28" s="4" t="s">
        <v>74</v>
      </c>
      <c r="C28" s="4" t="s">
        <v>8</v>
      </c>
      <c r="D28" s="6">
        <v>7</v>
      </c>
      <c r="E28" s="15"/>
      <c r="F28" s="17"/>
      <c r="G28" s="4"/>
      <c r="H28" s="4"/>
      <c r="I28" s="4"/>
      <c r="J28" s="4"/>
      <c r="K28" s="4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4"/>
      <c r="B29" s="4" t="s">
        <v>75</v>
      </c>
      <c r="C29" s="4" t="s">
        <v>12</v>
      </c>
      <c r="D29" s="6">
        <v>7</v>
      </c>
      <c r="E29" s="15"/>
      <c r="F29" s="17"/>
      <c r="G29" s="4"/>
      <c r="H29" s="4"/>
      <c r="I29" s="4"/>
      <c r="J29" s="4"/>
      <c r="K29" s="4"/>
      <c r="L29" s="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11" customFormat="1" ht="15">
      <c r="A30" s="12"/>
      <c r="B30" s="4" t="s">
        <v>76</v>
      </c>
      <c r="C30" s="4" t="s">
        <v>15</v>
      </c>
      <c r="D30" s="6">
        <v>7</v>
      </c>
      <c r="E30" s="15"/>
      <c r="F30" s="17"/>
      <c r="G30" s="4"/>
      <c r="H30" s="4"/>
      <c r="I30" s="4"/>
      <c r="J30" s="4"/>
      <c r="K30" s="4"/>
      <c r="L30" s="6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">
      <c r="A31" s="4"/>
      <c r="B31" s="4"/>
      <c r="C31" s="4"/>
      <c r="D31" s="6"/>
      <c r="E31" s="6"/>
      <c r="F31" s="4"/>
      <c r="G31" s="4"/>
      <c r="H31" s="4"/>
      <c r="I31" s="4"/>
      <c r="J31" s="4"/>
      <c r="K31" s="4"/>
      <c r="L31" s="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11" customFormat="1" ht="15">
      <c r="A32" s="12"/>
      <c r="B32" s="4"/>
      <c r="C32" s="4"/>
      <c r="D32" s="6"/>
      <c r="E32" s="6"/>
      <c r="F32" s="4"/>
      <c r="G32" s="12"/>
      <c r="H32" s="12"/>
      <c r="I32" s="12"/>
      <c r="J32" s="12"/>
      <c r="K32" s="12"/>
      <c r="L32" s="8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5">
      <c r="A33" s="12"/>
      <c r="B33" s="4"/>
      <c r="C33" s="4"/>
      <c r="D33" s="6"/>
      <c r="E33" s="6"/>
      <c r="F33" s="4"/>
      <c r="G33" s="12"/>
      <c r="H33" s="12"/>
      <c r="I33" s="12"/>
      <c r="J33" s="12"/>
      <c r="K33" s="12"/>
      <c r="L33" s="8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42" spans="3:4" ht="12.75">
      <c r="C42" s="1"/>
      <c r="D42" t="s">
        <v>9</v>
      </c>
    </row>
  </sheetData>
  <sheetProtection/>
  <mergeCells count="11">
    <mergeCell ref="A6:A7"/>
    <mergeCell ref="B6:B7"/>
    <mergeCell ref="C6:C7"/>
    <mergeCell ref="D6:D7"/>
    <mergeCell ref="L6:L7"/>
    <mergeCell ref="I6:J6"/>
    <mergeCell ref="K6:K7"/>
    <mergeCell ref="B2:L2"/>
    <mergeCell ref="B3:L3"/>
    <mergeCell ref="E6:F6"/>
    <mergeCell ref="G6:H6"/>
  </mergeCells>
  <printOptions/>
  <pageMargins left="0.39375" right="0.39375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764605</cp:lastModifiedBy>
  <cp:lastPrinted>2015-09-01T12:20:28Z</cp:lastPrinted>
  <dcterms:created xsi:type="dcterms:W3CDTF">2014-11-25T12:47:04Z</dcterms:created>
  <dcterms:modified xsi:type="dcterms:W3CDTF">2017-12-08T07:00:41Z</dcterms:modified>
  <cp:category/>
  <cp:version/>
  <cp:contentType/>
  <cp:contentStatus/>
</cp:coreProperties>
</file>