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Девушки 9-11" sheetId="1" r:id="rId1"/>
    <sheet name="Юноши 9-11" sheetId="2" r:id="rId2"/>
  </sheets>
  <definedNames/>
  <calcPr fullCalcOnLoad="1"/>
</workbook>
</file>

<file path=xl/sharedStrings.xml><?xml version="1.0" encoding="utf-8"?>
<sst xmlns="http://schemas.openxmlformats.org/spreadsheetml/2006/main" count="125" uniqueCount="69">
  <si>
    <t>№</t>
  </si>
  <si>
    <t>Фамилия</t>
  </si>
  <si>
    <t>Сокращ название ОО</t>
  </si>
  <si>
    <t>Статус (победитель/призёр)</t>
  </si>
  <si>
    <t>МОУ СШ №6</t>
  </si>
  <si>
    <t>МОУ СШ № 4 "ЦО"</t>
  </si>
  <si>
    <t>МОУ Чебаковская СШ</t>
  </si>
  <si>
    <t>МОУ лицей №1</t>
  </si>
  <si>
    <t>МОУ Ченцевская СШ</t>
  </si>
  <si>
    <t>МОУ Левобережная СШ</t>
  </si>
  <si>
    <t>МОУ СШ №3</t>
  </si>
  <si>
    <t>МОУ СШ №7</t>
  </si>
  <si>
    <t>МОУ Константиновская СШ</t>
  </si>
  <si>
    <t xml:space="preserve">МОУ СШ №7 </t>
  </si>
  <si>
    <t>Протокол жюри муниципального этапа всероссийской олимпиады школьников по Физической культуре</t>
  </si>
  <si>
    <t>Результат (балл) б.</t>
  </si>
  <si>
    <t>Председатель жюри</t>
  </si>
  <si>
    <t xml:space="preserve">                                           21.11.2017г.</t>
  </si>
  <si>
    <t xml:space="preserve">                                              21.11.2017г.</t>
  </si>
  <si>
    <t xml:space="preserve">класс </t>
  </si>
  <si>
    <t>класс</t>
  </si>
  <si>
    <t>Теория</t>
  </si>
  <si>
    <t>МОУ Фоминская СШ</t>
  </si>
  <si>
    <t>Гимнастика</t>
  </si>
  <si>
    <t>Оценка</t>
  </si>
  <si>
    <t>Балл</t>
  </si>
  <si>
    <t>Спортивные игры</t>
  </si>
  <si>
    <t>Время, сек</t>
  </si>
  <si>
    <t>Победитель</t>
  </si>
  <si>
    <t>Призер</t>
  </si>
  <si>
    <t>Тихомирова В.Е.</t>
  </si>
  <si>
    <t>Тихомирова Д.Н.</t>
  </si>
  <si>
    <t>Кудрявцева А.А.</t>
  </si>
  <si>
    <t>Коршунова А.П.</t>
  </si>
  <si>
    <t>Морозова А.В.</t>
  </si>
  <si>
    <t>Румянцева Д.А.</t>
  </si>
  <si>
    <t>Новоденская Е.А.</t>
  </si>
  <si>
    <t>Боброва К.А.</t>
  </si>
  <si>
    <t>Сальникова М.М.</t>
  </si>
  <si>
    <t>Сулягина А.М.</t>
  </si>
  <si>
    <t>Дьяконова А.В.</t>
  </si>
  <si>
    <t>Левашова М.С.</t>
  </si>
  <si>
    <t>Краснощекова П.В.</t>
  </si>
  <si>
    <t>Куликова П.А.</t>
  </si>
  <si>
    <t>Бобровская А.Д.</t>
  </si>
  <si>
    <t>Платицина С.С.</t>
  </si>
  <si>
    <t>Кулакова К.В.</t>
  </si>
  <si>
    <t>Сурков М.Е.</t>
  </si>
  <si>
    <t>Пирогов М.А.</t>
  </si>
  <si>
    <t>Равоян И.К.</t>
  </si>
  <si>
    <t>Броян Ш.С.</t>
  </si>
  <si>
    <t>Фёдоров Н.А.</t>
  </si>
  <si>
    <t>Бычков М.М.</t>
  </si>
  <si>
    <t>Хицко Д.С.</t>
  </si>
  <si>
    <t>Ефимов А.С.</t>
  </si>
  <si>
    <t>Волошко А.Н.</t>
  </si>
  <si>
    <t>Забелин К.Е.</t>
  </si>
  <si>
    <t>Покрасов А.Ю.</t>
  </si>
  <si>
    <t>Шадрин К.А.</t>
  </si>
  <si>
    <t>Карташев В.Ю.</t>
  </si>
  <si>
    <t>Зябликов А.М.</t>
  </si>
  <si>
    <t>Зиняков В.А.</t>
  </si>
  <si>
    <t>Мудрый Р.Я.</t>
  </si>
  <si>
    <t>Федоров А.С.</t>
  </si>
  <si>
    <t>Гой Н.А.</t>
  </si>
  <si>
    <t>Коршунов Р.А.</t>
  </si>
  <si>
    <t>Жирнов А.В.</t>
  </si>
  <si>
    <t>Коровников И.А.</t>
  </si>
  <si>
    <t>Прищеп Е.С.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</si>
</sst>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0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zoomScale="90" zoomScaleNormal="90" zoomScalePageLayoutView="0" workbookViewId="0" topLeftCell="A1">
      <selection activeCell="M6" sqref="M6:M7"/>
    </sheetView>
  </sheetViews>
  <sheetFormatPr defaultColWidth="9.00390625" defaultRowHeight="12.75"/>
  <cols>
    <col min="1" max="1" width="5.125" style="0" customWidth="1"/>
    <col min="2" max="2" width="23.75390625" style="0" customWidth="1"/>
    <col min="3" max="3" width="31.625" style="0" customWidth="1"/>
    <col min="4" max="4" width="9.00390625" style="0" customWidth="1"/>
    <col min="5" max="5" width="12.375" style="0" customWidth="1"/>
    <col min="6" max="6" width="11.75390625" style="0" customWidth="1"/>
    <col min="7" max="7" width="8.75390625" style="0" customWidth="1"/>
    <col min="8" max="8" width="9.625" style="0" customWidth="1"/>
    <col min="9" max="9" width="12.125" style="0" customWidth="1"/>
    <col min="11" max="11" width="14.00390625" style="2" customWidth="1"/>
    <col min="12" max="12" width="20.75390625" style="2" customWidth="1"/>
    <col min="13" max="13" width="3.875" style="0" customWidth="1"/>
    <col min="14" max="14" width="4.125" style="0" customWidth="1"/>
    <col min="15" max="15" width="6.25390625" style="0" customWidth="1"/>
    <col min="16" max="16" width="10.75390625" style="0" customWidth="1"/>
    <col min="17" max="17" width="9.375" style="0" customWidth="1"/>
    <col min="18" max="67" width="2.75390625" style="0" customWidth="1"/>
  </cols>
  <sheetData>
    <row r="1" spans="3:26" ht="12.75">
      <c r="C1" s="1"/>
      <c r="D1" s="1"/>
      <c r="E1" s="1"/>
      <c r="F1" s="1"/>
      <c r="G1" s="1"/>
      <c r="H1" s="1"/>
      <c r="I1" s="1"/>
      <c r="J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28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2.75"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4:26" ht="12.75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4:26" ht="12.75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23" t="s">
        <v>0</v>
      </c>
      <c r="B6" s="23" t="s">
        <v>1</v>
      </c>
      <c r="C6" s="27" t="s">
        <v>2</v>
      </c>
      <c r="D6" s="25" t="s">
        <v>20</v>
      </c>
      <c r="E6" s="32" t="s">
        <v>21</v>
      </c>
      <c r="F6" s="33"/>
      <c r="G6" s="32" t="s">
        <v>23</v>
      </c>
      <c r="H6" s="33"/>
      <c r="I6" s="32" t="s">
        <v>26</v>
      </c>
      <c r="J6" s="34"/>
      <c r="K6" s="27" t="s">
        <v>15</v>
      </c>
      <c r="L6" s="25" t="s">
        <v>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4"/>
      <c r="B7" s="24"/>
      <c r="C7" s="27"/>
      <c r="D7" s="26"/>
      <c r="E7" s="3" t="s">
        <v>24</v>
      </c>
      <c r="F7" s="3" t="s">
        <v>25</v>
      </c>
      <c r="G7" s="3" t="s">
        <v>24</v>
      </c>
      <c r="H7" s="3" t="s">
        <v>25</v>
      </c>
      <c r="I7" s="3" t="s">
        <v>27</v>
      </c>
      <c r="J7" s="5" t="s">
        <v>25</v>
      </c>
      <c r="K7" s="27"/>
      <c r="L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4">
        <v>1</v>
      </c>
      <c r="B8" s="4" t="s">
        <v>30</v>
      </c>
      <c r="C8" s="4" t="s">
        <v>5</v>
      </c>
      <c r="D8" s="7">
        <v>11</v>
      </c>
      <c r="E8" s="7">
        <v>18.45</v>
      </c>
      <c r="F8" s="16">
        <f aca="true" t="shared" si="0" ref="F8:F24">(20*E8)/57</f>
        <v>6.473684210526316</v>
      </c>
      <c r="G8" s="7">
        <v>8.37</v>
      </c>
      <c r="H8" s="4">
        <f aca="true" t="shared" si="1" ref="H8:H24">(40*G8)/10</f>
        <v>33.48</v>
      </c>
      <c r="I8" s="7">
        <v>66.32</v>
      </c>
      <c r="J8" s="18">
        <f aca="true" t="shared" si="2" ref="J8:J24">(40*66.32)/I8</f>
        <v>40</v>
      </c>
      <c r="K8" s="16">
        <f aca="true" t="shared" si="3" ref="K8:K24">F8+H8+J8</f>
        <v>79.95368421052632</v>
      </c>
      <c r="L8" s="7" t="s">
        <v>28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4">
        <v>2</v>
      </c>
      <c r="B9" s="4" t="s">
        <v>31</v>
      </c>
      <c r="C9" s="4" t="s">
        <v>10</v>
      </c>
      <c r="D9" s="7">
        <v>11</v>
      </c>
      <c r="E9" s="7">
        <v>26.5</v>
      </c>
      <c r="F9" s="16">
        <f t="shared" si="0"/>
        <v>9.298245614035087</v>
      </c>
      <c r="G9" s="7">
        <v>8.63</v>
      </c>
      <c r="H9" s="4">
        <f t="shared" si="1"/>
        <v>34.52</v>
      </c>
      <c r="I9" s="7">
        <v>83.22</v>
      </c>
      <c r="J9" s="18">
        <f t="shared" si="2"/>
        <v>31.87695265561163</v>
      </c>
      <c r="K9" s="16">
        <f t="shared" si="3"/>
        <v>75.69519826964672</v>
      </c>
      <c r="L9" s="7" t="s">
        <v>29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4">
        <v>3</v>
      </c>
      <c r="B10" s="10" t="s">
        <v>32</v>
      </c>
      <c r="C10" s="10" t="s">
        <v>10</v>
      </c>
      <c r="D10" s="7">
        <v>9</v>
      </c>
      <c r="E10" s="9">
        <v>20.1</v>
      </c>
      <c r="F10" s="16">
        <f t="shared" si="0"/>
        <v>7.052631578947368</v>
      </c>
      <c r="G10" s="9">
        <v>8.87</v>
      </c>
      <c r="H10" s="4">
        <f t="shared" si="1"/>
        <v>35.48</v>
      </c>
      <c r="I10" s="9">
        <v>82</v>
      </c>
      <c r="J10" s="18">
        <f t="shared" si="2"/>
        <v>32.351219512195115</v>
      </c>
      <c r="K10" s="16">
        <f t="shared" si="3"/>
        <v>74.88385109114247</v>
      </c>
      <c r="L10" s="7" t="s">
        <v>29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4">
        <v>4</v>
      </c>
      <c r="B11" s="4" t="s">
        <v>33</v>
      </c>
      <c r="C11" s="4" t="s">
        <v>7</v>
      </c>
      <c r="D11" s="7">
        <v>9</v>
      </c>
      <c r="E11" s="7">
        <v>24.25</v>
      </c>
      <c r="F11" s="16">
        <f t="shared" si="0"/>
        <v>8.508771929824562</v>
      </c>
      <c r="G11" s="7">
        <v>8.4</v>
      </c>
      <c r="H11" s="4">
        <f t="shared" si="1"/>
        <v>33.6</v>
      </c>
      <c r="I11" s="7">
        <v>84</v>
      </c>
      <c r="J11" s="18">
        <f t="shared" si="2"/>
        <v>31.58095238095238</v>
      </c>
      <c r="K11" s="16">
        <f t="shared" si="3"/>
        <v>73.68972431077694</v>
      </c>
      <c r="L11" s="7" t="s">
        <v>29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4">
        <v>5</v>
      </c>
      <c r="B12" s="4" t="s">
        <v>34</v>
      </c>
      <c r="C12" s="4" t="s">
        <v>4</v>
      </c>
      <c r="D12" s="7">
        <v>10</v>
      </c>
      <c r="E12" s="7">
        <v>10.45</v>
      </c>
      <c r="F12" s="16">
        <f t="shared" si="0"/>
        <v>3.6666666666666665</v>
      </c>
      <c r="G12" s="7">
        <v>8.67</v>
      </c>
      <c r="H12" s="4">
        <f t="shared" si="1"/>
        <v>34.68</v>
      </c>
      <c r="I12" s="7">
        <v>77</v>
      </c>
      <c r="J12" s="18">
        <f t="shared" si="2"/>
        <v>34.45194805194805</v>
      </c>
      <c r="K12" s="16">
        <f t="shared" si="3"/>
        <v>72.79861471861472</v>
      </c>
      <c r="L12" s="7" t="s">
        <v>29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4">
        <v>6</v>
      </c>
      <c r="B13" s="4" t="s">
        <v>35</v>
      </c>
      <c r="C13" s="4" t="s">
        <v>10</v>
      </c>
      <c r="D13" s="7">
        <v>9</v>
      </c>
      <c r="E13" s="7">
        <v>9.2</v>
      </c>
      <c r="F13" s="16">
        <f t="shared" si="0"/>
        <v>3.2280701754385963</v>
      </c>
      <c r="G13" s="7">
        <v>7.77</v>
      </c>
      <c r="H13" s="4">
        <f t="shared" si="1"/>
        <v>31.079999999999995</v>
      </c>
      <c r="I13" s="7">
        <v>74.3</v>
      </c>
      <c r="J13" s="18">
        <f t="shared" si="2"/>
        <v>35.703903095558545</v>
      </c>
      <c r="K13" s="16">
        <f t="shared" si="3"/>
        <v>70.01197327099715</v>
      </c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4">
        <v>7</v>
      </c>
      <c r="B14" s="4" t="s">
        <v>36</v>
      </c>
      <c r="C14" s="4" t="s">
        <v>12</v>
      </c>
      <c r="D14" s="7">
        <v>11</v>
      </c>
      <c r="E14" s="7">
        <v>31.4</v>
      </c>
      <c r="F14" s="16">
        <f t="shared" si="0"/>
        <v>11.017543859649123</v>
      </c>
      <c r="G14" s="7">
        <v>7.47</v>
      </c>
      <c r="H14" s="4">
        <f t="shared" si="1"/>
        <v>29.880000000000003</v>
      </c>
      <c r="I14" s="7">
        <v>98</v>
      </c>
      <c r="J14" s="18">
        <f t="shared" si="2"/>
        <v>27.06938775510204</v>
      </c>
      <c r="K14" s="16">
        <f t="shared" si="3"/>
        <v>67.96693161475116</v>
      </c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4">
        <v>8</v>
      </c>
      <c r="B15" s="4" t="s">
        <v>37</v>
      </c>
      <c r="C15" s="4" t="s">
        <v>13</v>
      </c>
      <c r="D15" s="7">
        <v>9</v>
      </c>
      <c r="E15" s="7">
        <v>8.6</v>
      </c>
      <c r="F15" s="16">
        <f t="shared" si="0"/>
        <v>3.017543859649123</v>
      </c>
      <c r="G15" s="7">
        <v>8</v>
      </c>
      <c r="H15" s="4">
        <f t="shared" si="1"/>
        <v>32</v>
      </c>
      <c r="I15" s="7">
        <v>81.22</v>
      </c>
      <c r="J15" s="18">
        <f t="shared" si="2"/>
        <v>32.66190593449889</v>
      </c>
      <c r="K15" s="16">
        <f t="shared" si="3"/>
        <v>67.67944979414801</v>
      </c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">
        <v>9</v>
      </c>
      <c r="B16" s="4" t="s">
        <v>38</v>
      </c>
      <c r="C16" s="4" t="s">
        <v>5</v>
      </c>
      <c r="D16" s="7">
        <v>11</v>
      </c>
      <c r="E16" s="7">
        <v>20.85</v>
      </c>
      <c r="F16" s="16">
        <f t="shared" si="0"/>
        <v>7.315789473684211</v>
      </c>
      <c r="G16" s="7">
        <v>7</v>
      </c>
      <c r="H16" s="4">
        <f t="shared" si="1"/>
        <v>28</v>
      </c>
      <c r="I16" s="7">
        <v>93</v>
      </c>
      <c r="J16" s="18">
        <f t="shared" si="2"/>
        <v>28.524731182795698</v>
      </c>
      <c r="K16" s="16">
        <f t="shared" si="3"/>
        <v>63.84052065647991</v>
      </c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">
        <v>10</v>
      </c>
      <c r="B17" s="4" t="s">
        <v>39</v>
      </c>
      <c r="C17" s="4" t="s">
        <v>13</v>
      </c>
      <c r="D17" s="7">
        <v>9</v>
      </c>
      <c r="E17" s="7">
        <v>22.05</v>
      </c>
      <c r="F17" s="16">
        <f t="shared" si="0"/>
        <v>7.7368421052631575</v>
      </c>
      <c r="G17" s="7">
        <v>7.77</v>
      </c>
      <c r="H17" s="4">
        <f t="shared" si="1"/>
        <v>31.079999999999995</v>
      </c>
      <c r="I17" s="7">
        <v>119</v>
      </c>
      <c r="J17" s="18">
        <f t="shared" si="2"/>
        <v>22.292436974789915</v>
      </c>
      <c r="K17" s="16">
        <f t="shared" si="3"/>
        <v>61.109279080053064</v>
      </c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">
        <v>11</v>
      </c>
      <c r="B18" s="10" t="s">
        <v>40</v>
      </c>
      <c r="C18" s="10" t="s">
        <v>10</v>
      </c>
      <c r="D18" s="7">
        <v>9</v>
      </c>
      <c r="E18" s="9">
        <v>19.45</v>
      </c>
      <c r="F18" s="16">
        <f t="shared" si="0"/>
        <v>6.824561403508772</v>
      </c>
      <c r="G18" s="9">
        <v>7.23</v>
      </c>
      <c r="H18" s="4">
        <f t="shared" si="1"/>
        <v>28.920000000000005</v>
      </c>
      <c r="I18" s="9">
        <v>113</v>
      </c>
      <c r="J18" s="18">
        <f t="shared" si="2"/>
        <v>23.476106194690264</v>
      </c>
      <c r="K18" s="16">
        <f t="shared" si="3"/>
        <v>59.22066759819904</v>
      </c>
      <c r="L18" s="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">
        <v>12</v>
      </c>
      <c r="B19" s="4" t="s">
        <v>41</v>
      </c>
      <c r="C19" s="4" t="s">
        <v>10</v>
      </c>
      <c r="D19" s="7">
        <v>9</v>
      </c>
      <c r="E19" s="7">
        <v>18.25</v>
      </c>
      <c r="F19" s="16">
        <f t="shared" si="0"/>
        <v>6.4035087719298245</v>
      </c>
      <c r="G19" s="7">
        <v>7.7</v>
      </c>
      <c r="H19" s="4">
        <f t="shared" si="1"/>
        <v>30.8</v>
      </c>
      <c r="I19" s="7">
        <v>121</v>
      </c>
      <c r="J19" s="18">
        <f t="shared" si="2"/>
        <v>21.92396694214876</v>
      </c>
      <c r="K19" s="16">
        <f t="shared" si="3"/>
        <v>59.127475714078585</v>
      </c>
      <c r="L19" s="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">
        <v>13</v>
      </c>
      <c r="B20" s="4" t="s">
        <v>42</v>
      </c>
      <c r="C20" s="4" t="s">
        <v>10</v>
      </c>
      <c r="D20" s="7">
        <v>9</v>
      </c>
      <c r="E20" s="7">
        <v>6.85</v>
      </c>
      <c r="F20" s="16">
        <f t="shared" si="0"/>
        <v>2.4035087719298245</v>
      </c>
      <c r="G20" s="7">
        <v>8.4</v>
      </c>
      <c r="H20" s="4">
        <f t="shared" si="1"/>
        <v>33.6</v>
      </c>
      <c r="I20" s="7">
        <v>115</v>
      </c>
      <c r="J20" s="18">
        <f t="shared" si="2"/>
        <v>23.06782608695652</v>
      </c>
      <c r="K20" s="16">
        <f t="shared" si="3"/>
        <v>59.071334858886345</v>
      </c>
      <c r="L20" s="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>
        <v>14</v>
      </c>
      <c r="B21" s="4" t="s">
        <v>43</v>
      </c>
      <c r="C21" s="4" t="s">
        <v>12</v>
      </c>
      <c r="D21" s="7">
        <v>9</v>
      </c>
      <c r="E21" s="7">
        <v>23.1</v>
      </c>
      <c r="F21" s="16">
        <f t="shared" si="0"/>
        <v>8.105263157894736</v>
      </c>
      <c r="G21" s="7">
        <v>6.1</v>
      </c>
      <c r="H21" s="4">
        <f t="shared" si="1"/>
        <v>24.4</v>
      </c>
      <c r="I21" s="7">
        <v>105</v>
      </c>
      <c r="J21" s="18">
        <f t="shared" si="2"/>
        <v>25.2647619047619</v>
      </c>
      <c r="K21" s="16">
        <f t="shared" si="3"/>
        <v>57.77002506265663</v>
      </c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>
        <v>15</v>
      </c>
      <c r="B22" s="4" t="s">
        <v>44</v>
      </c>
      <c r="C22" s="4" t="s">
        <v>5</v>
      </c>
      <c r="D22" s="7">
        <v>11</v>
      </c>
      <c r="E22" s="7">
        <v>23.25</v>
      </c>
      <c r="F22" s="16">
        <f t="shared" si="0"/>
        <v>8.157894736842104</v>
      </c>
      <c r="G22" s="7">
        <v>7.03</v>
      </c>
      <c r="H22" s="4">
        <f t="shared" si="1"/>
        <v>28.119999999999997</v>
      </c>
      <c r="I22" s="7">
        <v>132</v>
      </c>
      <c r="J22" s="18">
        <f t="shared" si="2"/>
        <v>20.096969696969694</v>
      </c>
      <c r="K22" s="16">
        <f t="shared" si="3"/>
        <v>56.374864433811794</v>
      </c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4">
        <v>16</v>
      </c>
      <c r="B23" s="12" t="s">
        <v>45</v>
      </c>
      <c r="C23" s="12" t="s">
        <v>12</v>
      </c>
      <c r="D23" s="7">
        <v>9</v>
      </c>
      <c r="E23" s="7">
        <v>15.05</v>
      </c>
      <c r="F23" s="16">
        <f t="shared" si="0"/>
        <v>5.280701754385965</v>
      </c>
      <c r="G23" s="7">
        <v>7.33</v>
      </c>
      <c r="H23" s="4">
        <f t="shared" si="1"/>
        <v>29.32</v>
      </c>
      <c r="I23" s="7">
        <v>122</v>
      </c>
      <c r="J23" s="18">
        <f t="shared" si="2"/>
        <v>21.744262295081963</v>
      </c>
      <c r="K23" s="16">
        <f t="shared" si="3"/>
        <v>56.34496404946793</v>
      </c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17</v>
      </c>
      <c r="B24" s="6" t="s">
        <v>46</v>
      </c>
      <c r="C24" s="6" t="s">
        <v>4</v>
      </c>
      <c r="D24" s="14">
        <v>9</v>
      </c>
      <c r="E24" s="15">
        <v>23.45</v>
      </c>
      <c r="F24" s="16">
        <f t="shared" si="0"/>
        <v>8.228070175438596</v>
      </c>
      <c r="G24" s="4">
        <v>6</v>
      </c>
      <c r="H24" s="4">
        <f t="shared" si="1"/>
        <v>24</v>
      </c>
      <c r="I24" s="7">
        <v>111</v>
      </c>
      <c r="J24" s="18">
        <f t="shared" si="2"/>
        <v>23.899099099099097</v>
      </c>
      <c r="K24" s="16">
        <f t="shared" si="3"/>
        <v>56.12716927453769</v>
      </c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3:26" ht="12.75">
      <c r="C25" s="2"/>
      <c r="D25" s="2"/>
      <c r="E25" s="2"/>
      <c r="F25" s="2"/>
      <c r="G25" s="2"/>
      <c r="H25" s="2"/>
      <c r="I25" s="2"/>
      <c r="J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3:26" ht="12.75">
      <c r="C26" s="2"/>
      <c r="D26" s="2"/>
      <c r="E26" s="2"/>
      <c r="F26" s="2"/>
      <c r="G26" s="2"/>
      <c r="H26" s="2"/>
      <c r="I26" s="2"/>
      <c r="J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3:26" ht="12.75">
      <c r="C27" s="2"/>
      <c r="D27" s="2"/>
      <c r="E27" s="2"/>
      <c r="F27" s="2"/>
      <c r="G27" s="2"/>
      <c r="H27" s="2"/>
      <c r="I27" s="2"/>
      <c r="J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>
      <c r="B28" t="s">
        <v>16</v>
      </c>
    </row>
  </sheetData>
  <sheetProtection/>
  <mergeCells count="11">
    <mergeCell ref="B2:L2"/>
    <mergeCell ref="B3:L3"/>
    <mergeCell ref="E6:F6"/>
    <mergeCell ref="G6:H6"/>
    <mergeCell ref="I6:J6"/>
    <mergeCell ref="K6:K7"/>
    <mergeCell ref="L6:L7"/>
    <mergeCell ref="B6:B7"/>
    <mergeCell ref="A6:A7"/>
    <mergeCell ref="D6:D7"/>
    <mergeCell ref="C6:C7"/>
  </mergeCells>
  <printOptions/>
  <pageMargins left="0.18" right="0.22" top="0.42" bottom="0.9840277777777778" header="0.5118055555555556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M6" sqref="M6:M7"/>
    </sheetView>
  </sheetViews>
  <sheetFormatPr defaultColWidth="9.00390625" defaultRowHeight="12.75"/>
  <cols>
    <col min="1" max="1" width="5.125" style="0" customWidth="1"/>
    <col min="2" max="2" width="20.625" style="0" customWidth="1"/>
    <col min="3" max="3" width="31.625" style="0" customWidth="1"/>
    <col min="4" max="4" width="9.625" style="0" customWidth="1"/>
    <col min="5" max="5" width="10.625" style="0" customWidth="1"/>
    <col min="6" max="6" width="11.25390625" style="0" customWidth="1"/>
    <col min="7" max="7" width="9.875" style="0" customWidth="1"/>
    <col min="8" max="8" width="9.375" style="0" customWidth="1"/>
    <col min="9" max="9" width="11.375" style="0" customWidth="1"/>
    <col min="10" max="10" width="9.625" style="0" customWidth="1"/>
    <col min="11" max="11" width="11.75390625" style="2" customWidth="1"/>
    <col min="12" max="12" width="21.00390625" style="2" customWidth="1"/>
    <col min="13" max="13" width="3.875" style="0" customWidth="1"/>
    <col min="14" max="14" width="4.125" style="0" customWidth="1"/>
    <col min="15" max="15" width="6.25390625" style="0" customWidth="1"/>
    <col min="16" max="16" width="10.75390625" style="0" customWidth="1"/>
    <col min="17" max="17" width="9.375" style="0" customWidth="1"/>
    <col min="18" max="67" width="2.75390625" style="0" customWidth="1"/>
  </cols>
  <sheetData>
    <row r="1" spans="3:26" ht="12.75">
      <c r="C1" s="1"/>
      <c r="D1" s="1"/>
      <c r="E1" s="1"/>
      <c r="F1" s="1"/>
      <c r="G1" s="1"/>
      <c r="H1" s="1"/>
      <c r="I1" s="1"/>
      <c r="J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28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2.75">
      <c r="B3" s="30" t="s">
        <v>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4:26" ht="12.75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4:26" ht="12.75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23" t="s">
        <v>0</v>
      </c>
      <c r="B6" s="27" t="s">
        <v>1</v>
      </c>
      <c r="C6" s="27" t="s">
        <v>2</v>
      </c>
      <c r="D6" s="25" t="s">
        <v>19</v>
      </c>
      <c r="E6" s="32" t="s">
        <v>21</v>
      </c>
      <c r="F6" s="33"/>
      <c r="G6" s="32" t="s">
        <v>23</v>
      </c>
      <c r="H6" s="33"/>
      <c r="I6" s="32" t="s">
        <v>26</v>
      </c>
      <c r="J6" s="33"/>
      <c r="K6" s="25" t="s">
        <v>15</v>
      </c>
      <c r="L6" s="27" t="s">
        <v>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4"/>
      <c r="B7" s="27"/>
      <c r="C7" s="27"/>
      <c r="D7" s="26"/>
      <c r="E7" s="3" t="s">
        <v>24</v>
      </c>
      <c r="F7" s="3" t="s">
        <v>25</v>
      </c>
      <c r="G7" s="3" t="s">
        <v>24</v>
      </c>
      <c r="H7" s="3" t="s">
        <v>25</v>
      </c>
      <c r="I7" s="3" t="s">
        <v>27</v>
      </c>
      <c r="J7" s="3" t="s">
        <v>25</v>
      </c>
      <c r="K7" s="26"/>
      <c r="L7" s="2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4">
        <v>1</v>
      </c>
      <c r="B8" s="4" t="s">
        <v>47</v>
      </c>
      <c r="C8" s="4" t="s">
        <v>7</v>
      </c>
      <c r="D8" s="7">
        <v>11</v>
      </c>
      <c r="E8" s="7">
        <v>27.8</v>
      </c>
      <c r="F8" s="16">
        <f aca="true" t="shared" si="0" ref="F8:F29">(20*E8)/57</f>
        <v>9.75438596491228</v>
      </c>
      <c r="G8" s="7">
        <v>6.73</v>
      </c>
      <c r="H8" s="4">
        <f aca="true" t="shared" si="1" ref="H8:H29">4*G8</f>
        <v>26.92</v>
      </c>
      <c r="I8" s="7">
        <v>37.18</v>
      </c>
      <c r="J8" s="16">
        <f aca="true" t="shared" si="2" ref="J8:J29">(40*37.18)/I8</f>
        <v>40</v>
      </c>
      <c r="K8" s="16">
        <f aca="true" t="shared" si="3" ref="K8:K29">F8+H8+J8</f>
        <v>76.67438596491229</v>
      </c>
      <c r="L8" s="7" t="s">
        <v>28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4">
        <v>2</v>
      </c>
      <c r="B9" s="4" t="s">
        <v>48</v>
      </c>
      <c r="C9" s="4" t="s">
        <v>11</v>
      </c>
      <c r="D9" s="7">
        <v>10</v>
      </c>
      <c r="E9" s="7">
        <v>17.25</v>
      </c>
      <c r="F9" s="16">
        <f t="shared" si="0"/>
        <v>6.052631578947368</v>
      </c>
      <c r="G9" s="7">
        <v>9.17</v>
      </c>
      <c r="H9" s="4">
        <f t="shared" si="1"/>
        <v>36.68</v>
      </c>
      <c r="I9" s="7">
        <v>50.95</v>
      </c>
      <c r="J9" s="16">
        <f t="shared" si="2"/>
        <v>29.189401373895976</v>
      </c>
      <c r="K9" s="16">
        <f t="shared" si="3"/>
        <v>71.92203295284335</v>
      </c>
      <c r="L9" s="7" t="s">
        <v>29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4">
        <v>3</v>
      </c>
      <c r="B10" s="4" t="s">
        <v>49</v>
      </c>
      <c r="C10" s="4" t="s">
        <v>5</v>
      </c>
      <c r="D10" s="7">
        <v>10</v>
      </c>
      <c r="E10" s="7">
        <v>12.65</v>
      </c>
      <c r="F10" s="16">
        <f t="shared" si="0"/>
        <v>4.43859649122807</v>
      </c>
      <c r="G10" s="7">
        <v>7.87</v>
      </c>
      <c r="H10" s="4">
        <f t="shared" si="1"/>
        <v>31.48</v>
      </c>
      <c r="I10" s="7">
        <v>42.3</v>
      </c>
      <c r="J10" s="16">
        <f t="shared" si="2"/>
        <v>35.15839243498818</v>
      </c>
      <c r="K10" s="16">
        <f t="shared" si="3"/>
        <v>71.07698892621625</v>
      </c>
      <c r="L10" s="7" t="s">
        <v>29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4">
        <v>4</v>
      </c>
      <c r="B11" s="4" t="s">
        <v>50</v>
      </c>
      <c r="C11" s="4" t="s">
        <v>10</v>
      </c>
      <c r="D11" s="7">
        <v>11</v>
      </c>
      <c r="E11" s="7">
        <v>34.35</v>
      </c>
      <c r="F11" s="16">
        <f t="shared" si="0"/>
        <v>12.052631578947368</v>
      </c>
      <c r="G11" s="7">
        <v>8.4</v>
      </c>
      <c r="H11" s="4">
        <f t="shared" si="1"/>
        <v>33.6</v>
      </c>
      <c r="I11" s="7">
        <v>84.11</v>
      </c>
      <c r="J11" s="16">
        <f t="shared" si="2"/>
        <v>17.68160741885626</v>
      </c>
      <c r="K11" s="16">
        <f t="shared" si="3"/>
        <v>63.33423899780363</v>
      </c>
      <c r="L11" s="7" t="s">
        <v>29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4">
        <v>5</v>
      </c>
      <c r="B12" s="4" t="s">
        <v>51</v>
      </c>
      <c r="C12" s="4" t="s">
        <v>7</v>
      </c>
      <c r="D12" s="7">
        <v>9</v>
      </c>
      <c r="E12" s="7">
        <v>18.45</v>
      </c>
      <c r="F12" s="16">
        <f t="shared" si="0"/>
        <v>6.473684210526316</v>
      </c>
      <c r="G12" s="7">
        <v>7.47</v>
      </c>
      <c r="H12" s="4">
        <f t="shared" si="1"/>
        <v>29.88</v>
      </c>
      <c r="I12" s="7">
        <v>58.95</v>
      </c>
      <c r="J12" s="16">
        <f t="shared" si="2"/>
        <v>25.22815945716709</v>
      </c>
      <c r="K12" s="16">
        <f t="shared" si="3"/>
        <v>61.581843667693406</v>
      </c>
      <c r="L12" s="7" t="s">
        <v>29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4">
        <v>6</v>
      </c>
      <c r="B13" s="10" t="s">
        <v>52</v>
      </c>
      <c r="C13" s="10" t="s">
        <v>12</v>
      </c>
      <c r="D13" s="7">
        <v>11</v>
      </c>
      <c r="E13" s="9">
        <v>20.55</v>
      </c>
      <c r="F13" s="16">
        <f t="shared" si="0"/>
        <v>7.2105263157894735</v>
      </c>
      <c r="G13" s="7">
        <v>6.17</v>
      </c>
      <c r="H13" s="4">
        <f t="shared" si="1"/>
        <v>24.68</v>
      </c>
      <c r="I13" s="7">
        <v>50.55</v>
      </c>
      <c r="J13" s="16">
        <f t="shared" si="2"/>
        <v>29.420375865479727</v>
      </c>
      <c r="K13" s="16">
        <f t="shared" si="3"/>
        <v>61.3109021812692</v>
      </c>
      <c r="L13" s="7" t="s">
        <v>29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4">
        <v>7</v>
      </c>
      <c r="B14" s="4" t="s">
        <v>53</v>
      </c>
      <c r="C14" s="4" t="s">
        <v>4</v>
      </c>
      <c r="D14" s="7">
        <v>9</v>
      </c>
      <c r="E14" s="7">
        <v>22.25</v>
      </c>
      <c r="F14" s="16">
        <f t="shared" si="0"/>
        <v>7.807017543859649</v>
      </c>
      <c r="G14" s="7">
        <v>7.47</v>
      </c>
      <c r="H14" s="4">
        <f t="shared" si="1"/>
        <v>29.88</v>
      </c>
      <c r="I14" s="7">
        <v>71.77</v>
      </c>
      <c r="J14" s="16">
        <f t="shared" si="2"/>
        <v>20.721750034833498</v>
      </c>
      <c r="K14" s="16">
        <f t="shared" si="3"/>
        <v>58.408767578693144</v>
      </c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4">
        <v>8</v>
      </c>
      <c r="B15" s="4" t="s">
        <v>54</v>
      </c>
      <c r="C15" s="4" t="s">
        <v>9</v>
      </c>
      <c r="D15" s="7">
        <v>10</v>
      </c>
      <c r="E15" s="7">
        <v>18.2</v>
      </c>
      <c r="F15" s="16">
        <f t="shared" si="0"/>
        <v>6.385964912280702</v>
      </c>
      <c r="G15" s="7">
        <v>8.6</v>
      </c>
      <c r="H15" s="4">
        <f t="shared" si="1"/>
        <v>34.4</v>
      </c>
      <c r="I15" s="7">
        <v>100.83</v>
      </c>
      <c r="J15" s="16">
        <f t="shared" si="2"/>
        <v>14.74957849846276</v>
      </c>
      <c r="K15" s="16">
        <f t="shared" si="3"/>
        <v>55.535543410743465</v>
      </c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">
        <v>9</v>
      </c>
      <c r="B16" s="4" t="s">
        <v>55</v>
      </c>
      <c r="C16" s="4" t="s">
        <v>4</v>
      </c>
      <c r="D16" s="7">
        <v>9</v>
      </c>
      <c r="E16" s="7">
        <v>24.3</v>
      </c>
      <c r="F16" s="16">
        <f t="shared" si="0"/>
        <v>8.526315789473685</v>
      </c>
      <c r="G16" s="7">
        <v>7.37</v>
      </c>
      <c r="H16" s="4">
        <f t="shared" si="1"/>
        <v>29.48</v>
      </c>
      <c r="I16" s="7">
        <v>85.11</v>
      </c>
      <c r="J16" s="16">
        <f t="shared" si="2"/>
        <v>17.473857361062155</v>
      </c>
      <c r="K16" s="16">
        <f t="shared" si="3"/>
        <v>55.48017315053585</v>
      </c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">
        <v>10</v>
      </c>
      <c r="B17" s="4" t="s">
        <v>56</v>
      </c>
      <c r="C17" s="4" t="s">
        <v>7</v>
      </c>
      <c r="D17" s="7">
        <v>9</v>
      </c>
      <c r="E17" s="7">
        <v>23.45</v>
      </c>
      <c r="F17" s="16">
        <f t="shared" si="0"/>
        <v>8.228070175438596</v>
      </c>
      <c r="G17" s="7">
        <v>6.87</v>
      </c>
      <c r="H17" s="4">
        <f t="shared" si="1"/>
        <v>27.48</v>
      </c>
      <c r="I17" s="7">
        <v>79.92</v>
      </c>
      <c r="J17" s="16">
        <f t="shared" si="2"/>
        <v>18.60860860860861</v>
      </c>
      <c r="K17" s="16">
        <f t="shared" si="3"/>
        <v>54.3166787840472</v>
      </c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">
        <v>11</v>
      </c>
      <c r="B18" s="4" t="s">
        <v>57</v>
      </c>
      <c r="C18" s="4" t="s">
        <v>7</v>
      </c>
      <c r="D18" s="7">
        <v>10</v>
      </c>
      <c r="E18" s="7">
        <v>15.8</v>
      </c>
      <c r="F18" s="16">
        <f t="shared" si="0"/>
        <v>5.543859649122807</v>
      </c>
      <c r="G18" s="7">
        <v>6.73</v>
      </c>
      <c r="H18" s="4">
        <f t="shared" si="1"/>
        <v>26.92</v>
      </c>
      <c r="I18" s="7">
        <v>69.67</v>
      </c>
      <c r="J18" s="16">
        <f t="shared" si="2"/>
        <v>21.346347064733745</v>
      </c>
      <c r="K18" s="16">
        <f t="shared" si="3"/>
        <v>53.81020671385656</v>
      </c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">
        <v>12</v>
      </c>
      <c r="B19" s="4" t="s">
        <v>58</v>
      </c>
      <c r="C19" s="4" t="s">
        <v>8</v>
      </c>
      <c r="D19" s="7">
        <v>9</v>
      </c>
      <c r="E19" s="7">
        <v>23.7</v>
      </c>
      <c r="F19" s="16">
        <f t="shared" si="0"/>
        <v>8.31578947368421</v>
      </c>
      <c r="G19" s="17">
        <v>6.4</v>
      </c>
      <c r="H19" s="4">
        <f t="shared" si="1"/>
        <v>25.6</v>
      </c>
      <c r="I19" s="17">
        <v>75.89</v>
      </c>
      <c r="J19" s="16">
        <f t="shared" si="2"/>
        <v>19.596784820134406</v>
      </c>
      <c r="K19" s="16">
        <f t="shared" si="3"/>
        <v>53.512574293818616</v>
      </c>
      <c r="L19" s="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">
        <v>13</v>
      </c>
      <c r="B20" s="13" t="s">
        <v>59</v>
      </c>
      <c r="C20" s="13" t="s">
        <v>7</v>
      </c>
      <c r="D20" s="14">
        <v>10</v>
      </c>
      <c r="E20" s="15">
        <v>21.75</v>
      </c>
      <c r="F20" s="16">
        <f t="shared" si="0"/>
        <v>7.631578947368421</v>
      </c>
      <c r="G20" s="17">
        <v>6.97</v>
      </c>
      <c r="H20" s="4">
        <f t="shared" si="1"/>
        <v>27.88</v>
      </c>
      <c r="I20" s="17">
        <v>85.91</v>
      </c>
      <c r="J20" s="16">
        <f t="shared" si="2"/>
        <v>17.311139564660692</v>
      </c>
      <c r="K20" s="16">
        <f t="shared" si="3"/>
        <v>52.82271851202911</v>
      </c>
      <c r="L20" s="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>
        <v>14</v>
      </c>
      <c r="B21" s="6" t="s">
        <v>60</v>
      </c>
      <c r="C21" s="6" t="s">
        <v>7</v>
      </c>
      <c r="D21" s="8">
        <v>10</v>
      </c>
      <c r="E21" s="11">
        <v>17.85</v>
      </c>
      <c r="F21" s="16">
        <f t="shared" si="0"/>
        <v>6.2631578947368425</v>
      </c>
      <c r="G21" s="7">
        <v>6.7</v>
      </c>
      <c r="H21" s="4">
        <f t="shared" si="1"/>
        <v>26.8</v>
      </c>
      <c r="I21" s="7">
        <v>84.82</v>
      </c>
      <c r="J21" s="16">
        <f t="shared" si="2"/>
        <v>17.53360056590427</v>
      </c>
      <c r="K21" s="16">
        <f t="shared" si="3"/>
        <v>50.59675846064111</v>
      </c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>
        <v>15</v>
      </c>
      <c r="B22" s="6" t="s">
        <v>61</v>
      </c>
      <c r="C22" s="6" t="s">
        <v>11</v>
      </c>
      <c r="D22" s="8">
        <v>9</v>
      </c>
      <c r="E22" s="11">
        <v>3</v>
      </c>
      <c r="F22" s="16">
        <f t="shared" si="0"/>
        <v>1.0526315789473684</v>
      </c>
      <c r="G22" s="7">
        <v>8.27</v>
      </c>
      <c r="H22" s="4">
        <f t="shared" si="1"/>
        <v>33.08</v>
      </c>
      <c r="I22" s="7">
        <v>95.37</v>
      </c>
      <c r="J22" s="16">
        <f t="shared" si="2"/>
        <v>15.594002306805075</v>
      </c>
      <c r="K22" s="16">
        <f t="shared" si="3"/>
        <v>49.72663388575244</v>
      </c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4">
        <v>16</v>
      </c>
      <c r="B23" s="4" t="s">
        <v>62</v>
      </c>
      <c r="C23" s="4" t="s">
        <v>7</v>
      </c>
      <c r="D23" s="8">
        <v>10</v>
      </c>
      <c r="E23" s="11">
        <v>16.25</v>
      </c>
      <c r="F23" s="16">
        <f t="shared" si="0"/>
        <v>5.701754385964913</v>
      </c>
      <c r="G23" s="7">
        <v>6.87</v>
      </c>
      <c r="H23" s="4">
        <f t="shared" si="1"/>
        <v>27.48</v>
      </c>
      <c r="I23" s="7">
        <v>91.74</v>
      </c>
      <c r="J23" s="16">
        <f t="shared" si="2"/>
        <v>16.211031175059954</v>
      </c>
      <c r="K23" s="16">
        <f t="shared" si="3"/>
        <v>49.392785561024866</v>
      </c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4">
        <v>17</v>
      </c>
      <c r="B24" s="6" t="s">
        <v>63</v>
      </c>
      <c r="C24" s="6" t="s">
        <v>10</v>
      </c>
      <c r="D24" s="8">
        <v>10</v>
      </c>
      <c r="E24" s="11">
        <v>14.25</v>
      </c>
      <c r="F24" s="16">
        <f t="shared" si="0"/>
        <v>5</v>
      </c>
      <c r="G24" s="7">
        <v>7.4</v>
      </c>
      <c r="H24" s="4">
        <f t="shared" si="1"/>
        <v>29.6</v>
      </c>
      <c r="I24" s="7">
        <v>151</v>
      </c>
      <c r="J24" s="16">
        <f t="shared" si="2"/>
        <v>9.849006622516557</v>
      </c>
      <c r="K24" s="16">
        <f t="shared" si="3"/>
        <v>44.449006622516556</v>
      </c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4">
        <v>18</v>
      </c>
      <c r="B25" s="6" t="s">
        <v>64</v>
      </c>
      <c r="C25" s="6" t="s">
        <v>4</v>
      </c>
      <c r="D25" s="8">
        <v>9</v>
      </c>
      <c r="E25" s="11">
        <v>7.05</v>
      </c>
      <c r="F25" s="16">
        <f t="shared" si="0"/>
        <v>2.473684210526316</v>
      </c>
      <c r="G25" s="7">
        <v>6.4</v>
      </c>
      <c r="H25" s="4">
        <f t="shared" si="1"/>
        <v>25.6</v>
      </c>
      <c r="I25" s="7">
        <v>109.49</v>
      </c>
      <c r="J25" s="16">
        <f t="shared" si="2"/>
        <v>13.582975614211344</v>
      </c>
      <c r="K25" s="16">
        <f t="shared" si="3"/>
        <v>41.65665982473766</v>
      </c>
      <c r="L25" s="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4">
        <v>19</v>
      </c>
      <c r="B26" s="6" t="s">
        <v>65</v>
      </c>
      <c r="C26" s="6" t="s">
        <v>6</v>
      </c>
      <c r="D26" s="8">
        <v>10</v>
      </c>
      <c r="E26" s="11">
        <v>10.25</v>
      </c>
      <c r="F26" s="16">
        <f t="shared" si="0"/>
        <v>3.5964912280701755</v>
      </c>
      <c r="G26" s="7">
        <v>6.5</v>
      </c>
      <c r="H26" s="4">
        <f t="shared" si="1"/>
        <v>26</v>
      </c>
      <c r="I26" s="7">
        <v>126.14</v>
      </c>
      <c r="J26" s="16">
        <f t="shared" si="2"/>
        <v>11.790074520374187</v>
      </c>
      <c r="K26" s="16">
        <f t="shared" si="3"/>
        <v>41.38656574844436</v>
      </c>
      <c r="L26" s="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4">
        <v>20</v>
      </c>
      <c r="B27" s="6" t="s">
        <v>66</v>
      </c>
      <c r="C27" s="6" t="s">
        <v>8</v>
      </c>
      <c r="D27" s="8">
        <v>9</v>
      </c>
      <c r="E27" s="11">
        <v>29.5</v>
      </c>
      <c r="F27" s="16">
        <f t="shared" si="0"/>
        <v>10.350877192982455</v>
      </c>
      <c r="G27" s="7">
        <v>0</v>
      </c>
      <c r="H27" s="4">
        <f t="shared" si="1"/>
        <v>0</v>
      </c>
      <c r="I27" s="7">
        <v>52.33</v>
      </c>
      <c r="J27" s="16">
        <f t="shared" si="2"/>
        <v>28.419644563347987</v>
      </c>
      <c r="K27" s="16">
        <f t="shared" si="3"/>
        <v>38.77052175633044</v>
      </c>
      <c r="L27" s="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4">
        <v>21</v>
      </c>
      <c r="B28" s="6" t="s">
        <v>67</v>
      </c>
      <c r="C28" s="6" t="s">
        <v>22</v>
      </c>
      <c r="D28" s="8">
        <v>9</v>
      </c>
      <c r="E28" s="11">
        <v>13</v>
      </c>
      <c r="F28" s="16">
        <f t="shared" si="0"/>
        <v>4.56140350877193</v>
      </c>
      <c r="G28" s="7">
        <v>0</v>
      </c>
      <c r="H28" s="4">
        <f t="shared" si="1"/>
        <v>0</v>
      </c>
      <c r="I28" s="7">
        <v>59.27</v>
      </c>
      <c r="J28" s="16">
        <f t="shared" si="2"/>
        <v>25.09195208368483</v>
      </c>
      <c r="K28" s="16">
        <f t="shared" si="3"/>
        <v>29.653355592456762</v>
      </c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4">
        <v>22</v>
      </c>
      <c r="B29" s="19" t="s">
        <v>68</v>
      </c>
      <c r="C29" s="20" t="s">
        <v>4</v>
      </c>
      <c r="D29" s="21">
        <v>9</v>
      </c>
      <c r="E29" s="22">
        <v>24.55</v>
      </c>
      <c r="F29" s="16">
        <f t="shared" si="0"/>
        <v>8.614035087719298</v>
      </c>
      <c r="G29" s="7">
        <v>0</v>
      </c>
      <c r="H29" s="4">
        <f t="shared" si="1"/>
        <v>0</v>
      </c>
      <c r="I29" s="7">
        <v>89.48</v>
      </c>
      <c r="J29" s="16">
        <f t="shared" si="2"/>
        <v>16.620473848904783</v>
      </c>
      <c r="K29" s="16">
        <f t="shared" si="3"/>
        <v>25.23450893662408</v>
      </c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3:26" ht="12.75">
      <c r="C30" s="2"/>
      <c r="D30" s="2"/>
      <c r="E30" s="2"/>
      <c r="F30" s="2"/>
      <c r="G30" s="2"/>
      <c r="H30" s="2"/>
      <c r="I30" s="2"/>
      <c r="J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3:26" ht="12.75">
      <c r="C31" s="2"/>
      <c r="D31" s="2"/>
      <c r="E31" s="2"/>
      <c r="F31" s="2"/>
      <c r="G31" s="2"/>
      <c r="H31" s="2"/>
      <c r="I31" s="2"/>
      <c r="J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3:26" ht="12.75">
      <c r="C32" s="2"/>
      <c r="D32" s="2"/>
      <c r="E32" s="2"/>
      <c r="F32" s="2"/>
      <c r="G32" s="2"/>
      <c r="H32" s="2"/>
      <c r="I32" s="2"/>
      <c r="J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>
      <c r="B33" t="s">
        <v>16</v>
      </c>
    </row>
  </sheetData>
  <sheetProtection/>
  <mergeCells count="11">
    <mergeCell ref="B2:L2"/>
    <mergeCell ref="B3:L3"/>
    <mergeCell ref="E6:F6"/>
    <mergeCell ref="G6:H6"/>
    <mergeCell ref="I6:J6"/>
    <mergeCell ref="C6:C7"/>
    <mergeCell ref="D6:D7"/>
    <mergeCell ref="K6:K7"/>
    <mergeCell ref="L6:L7"/>
    <mergeCell ref="A6:A7"/>
    <mergeCell ref="B6:B7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764605</cp:lastModifiedBy>
  <cp:lastPrinted>2017-11-22T07:17:16Z</cp:lastPrinted>
  <dcterms:created xsi:type="dcterms:W3CDTF">2014-11-25T12:47:04Z</dcterms:created>
  <dcterms:modified xsi:type="dcterms:W3CDTF">2017-12-06T11:29:34Z</dcterms:modified>
  <cp:category/>
  <cp:version/>
  <cp:contentType/>
  <cp:contentStatus/>
</cp:coreProperties>
</file>