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Девушки 7-8" sheetId="1" r:id="rId1"/>
    <sheet name="Юноши 7-8" sheetId="2" r:id="rId2"/>
  </sheets>
  <definedNames/>
  <calcPr fullCalcOnLoad="1"/>
</workbook>
</file>

<file path=xl/sharedStrings.xml><?xml version="1.0" encoding="utf-8"?>
<sst xmlns="http://schemas.openxmlformats.org/spreadsheetml/2006/main" count="172" uniqueCount="94">
  <si>
    <t>№</t>
  </si>
  <si>
    <t>Фамилия</t>
  </si>
  <si>
    <t>Сокращ название ОО</t>
  </si>
  <si>
    <t>ФИО учителя, наставника</t>
  </si>
  <si>
    <t>Статус (победитель/призёр)</t>
  </si>
  <si>
    <t>МОУ СШ №6</t>
  </si>
  <si>
    <t>МОУ Чебаковская СШ</t>
  </si>
  <si>
    <t>МОУ лицей №1</t>
  </si>
  <si>
    <t>МОУ СШ №3</t>
  </si>
  <si>
    <t>МОУ СШ №7</t>
  </si>
  <si>
    <t>Шифр</t>
  </si>
  <si>
    <t>Протокол жюри муниципального этапа всероссийской олимпиады школьников по Физической культуре</t>
  </si>
  <si>
    <t xml:space="preserve">класс </t>
  </si>
  <si>
    <t>класс</t>
  </si>
  <si>
    <t>Теория</t>
  </si>
  <si>
    <t>МОУ Фоминская СШ</t>
  </si>
  <si>
    <t>Оценка</t>
  </si>
  <si>
    <t>Балл</t>
  </si>
  <si>
    <t>Время, сек</t>
  </si>
  <si>
    <t>Сумма</t>
  </si>
  <si>
    <t xml:space="preserve">Сумма </t>
  </si>
  <si>
    <t>Диков К.Д.</t>
  </si>
  <si>
    <t>Сердцев А.С.</t>
  </si>
  <si>
    <t>Сидоров Е.Б.</t>
  </si>
  <si>
    <t>Галактионова И.Г.</t>
  </si>
  <si>
    <t>Савельичев В.Н.</t>
  </si>
  <si>
    <t>Яковлев С.В.</t>
  </si>
  <si>
    <t>Камиловский Д.М.</t>
  </si>
  <si>
    <t>Зуев Д.А.</t>
  </si>
  <si>
    <t>Акробатика</t>
  </si>
  <si>
    <t>Родина Е.Д.</t>
  </si>
  <si>
    <t>ФК78</t>
  </si>
  <si>
    <t>ФК77</t>
  </si>
  <si>
    <t>ФК73</t>
  </si>
  <si>
    <t>ФК76</t>
  </si>
  <si>
    <t>ФК88</t>
  </si>
  <si>
    <t>ФК818</t>
  </si>
  <si>
    <t>ФК815</t>
  </si>
  <si>
    <t>ФК715</t>
  </si>
  <si>
    <t>ФК819</t>
  </si>
  <si>
    <t>ФК814</t>
  </si>
  <si>
    <t>ФК713</t>
  </si>
  <si>
    <t>ФК87</t>
  </si>
  <si>
    <t>ФК710</t>
  </si>
  <si>
    <t>Великосельская ОШ</t>
  </si>
  <si>
    <t>ФК811</t>
  </si>
  <si>
    <t>Карельский Р.А.</t>
  </si>
  <si>
    <t>Орлов Г.В.</t>
  </si>
  <si>
    <t>Науменко И.В.</t>
  </si>
  <si>
    <t>Бахтина</t>
  </si>
  <si>
    <t>Белая</t>
  </si>
  <si>
    <t>МОУ СШ №4 "ЦО"</t>
  </si>
  <si>
    <t>Веселова</t>
  </si>
  <si>
    <t>Громцева</t>
  </si>
  <si>
    <t>МОУ Верещагинская ОШ</t>
  </si>
  <si>
    <t>Безобразов Н.В.</t>
  </si>
  <si>
    <t>Дричик</t>
  </si>
  <si>
    <t>Ефимова</t>
  </si>
  <si>
    <t>Иванова</t>
  </si>
  <si>
    <t>Колтунова</t>
  </si>
  <si>
    <t xml:space="preserve">Красавина </t>
  </si>
  <si>
    <t>Кузнецова</t>
  </si>
  <si>
    <t>Максимова</t>
  </si>
  <si>
    <t>Обухова</t>
  </si>
  <si>
    <t>Оглоблина</t>
  </si>
  <si>
    <t>Ретанова</t>
  </si>
  <si>
    <t>Самарина</t>
  </si>
  <si>
    <t>Серова</t>
  </si>
  <si>
    <t>Тарасова</t>
  </si>
  <si>
    <t>Фоканова</t>
  </si>
  <si>
    <t>Худеньких</t>
  </si>
  <si>
    <t>Шибаева</t>
  </si>
  <si>
    <r>
      <t xml:space="preserve">Спортивные игры </t>
    </r>
    <r>
      <rPr>
        <b/>
        <sz val="12"/>
        <rFont val="Arial Cyr"/>
        <family val="2"/>
      </rPr>
      <t>Флорбол</t>
    </r>
  </si>
  <si>
    <r>
      <t xml:space="preserve">Спортивные игры </t>
    </r>
    <r>
      <rPr>
        <b/>
        <sz val="12"/>
        <rFont val="Arial Cyr"/>
        <family val="2"/>
      </rPr>
      <t>Прикладная ФК</t>
    </r>
  </si>
  <si>
    <t xml:space="preserve">        7-8                                   28.11.2018г.</t>
  </si>
  <si>
    <t>Победитель</t>
  </si>
  <si>
    <t>Призер</t>
  </si>
  <si>
    <t xml:space="preserve">                 7-8 класс                            28.11.2018г.</t>
  </si>
  <si>
    <t>Левенец Е.М.</t>
  </si>
  <si>
    <t>Филоненко А.Е.</t>
  </si>
  <si>
    <t>Блинов Д.Л.</t>
  </si>
  <si>
    <t>Лобанов А.А.</t>
  </si>
  <si>
    <t>Обойщиков О.В.</t>
  </si>
  <si>
    <t>Овтин Д.И.</t>
  </si>
  <si>
    <t>Орлов А.Г.</t>
  </si>
  <si>
    <t>Кузин Д.А.</t>
  </si>
  <si>
    <t>Калганов Н.А.</t>
  </si>
  <si>
    <t>Голиков И.В.</t>
  </si>
  <si>
    <t>Годовиков Д.М.</t>
  </si>
  <si>
    <t>Альмухамедов Р.В.</t>
  </si>
  <si>
    <t>Ишутин Д.В.</t>
  </si>
  <si>
    <t>Лукин К.А.</t>
  </si>
  <si>
    <t>Председатель жюри                                        К.Д. Диков</t>
  </si>
  <si>
    <t>Председатель жюри                                  К.Д. Диков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</si>
</sst>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color indexed="10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75" zoomScaleNormal="75" zoomScalePageLayoutView="0" workbookViewId="0" topLeftCell="A1">
      <selection activeCell="E39" sqref="E39"/>
    </sheetView>
  </sheetViews>
  <sheetFormatPr defaultColWidth="9.00390625" defaultRowHeight="12.75"/>
  <cols>
    <col min="1" max="1" width="5.125" style="0" customWidth="1"/>
    <col min="2" max="2" width="16.25390625" style="0" customWidth="1"/>
    <col min="3" max="3" width="28.875" style="0" customWidth="1"/>
    <col min="4" max="4" width="9.00390625" style="0" customWidth="1"/>
    <col min="5" max="5" width="10.75390625" style="0" customWidth="1"/>
    <col min="6" max="6" width="10.00390625" style="0" customWidth="1"/>
    <col min="7" max="7" width="8.75390625" style="0" customWidth="1"/>
    <col min="8" max="8" width="9.625" style="0" customWidth="1"/>
    <col min="9" max="9" width="12.125" style="0" customWidth="1"/>
    <col min="10" max="10" width="9.875" style="0" bestFit="1" customWidth="1"/>
    <col min="11" max="11" width="14.75390625" style="0" customWidth="1"/>
    <col min="12" max="12" width="10.75390625" style="2" customWidth="1"/>
    <col min="13" max="13" width="15.375" style="2" customWidth="1"/>
    <col min="14" max="14" width="15.125" style="0" customWidth="1"/>
    <col min="15" max="15" width="21.125" style="0" customWidth="1"/>
    <col min="16" max="16" width="10.75390625" style="0" customWidth="1"/>
    <col min="17" max="17" width="9.375" style="0" customWidth="1"/>
    <col min="18" max="67" width="2.75390625" style="0" customWidth="1"/>
  </cols>
  <sheetData>
    <row r="1" spans="3:26" ht="12.75">
      <c r="C1" s="1"/>
      <c r="D1" s="1"/>
      <c r="E1" s="1"/>
      <c r="F1" s="1"/>
      <c r="G1" s="1"/>
      <c r="H1" s="1"/>
      <c r="I1" s="1"/>
      <c r="J1" s="1"/>
      <c r="K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">
      <c r="B2" s="37" t="s">
        <v>11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3"/>
      <c r="O2" s="24"/>
      <c r="P2" s="24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5">
      <c r="B3" s="38" t="s">
        <v>74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3"/>
      <c r="O3" s="24"/>
      <c r="P3" s="24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5"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3"/>
      <c r="O4" s="24"/>
      <c r="P4" s="24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3"/>
      <c r="O5" s="24"/>
      <c r="P5" s="2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9.25" customHeight="1">
      <c r="A6" s="44" t="s">
        <v>0</v>
      </c>
      <c r="B6" s="42" t="s">
        <v>1</v>
      </c>
      <c r="C6" s="48" t="s">
        <v>2</v>
      </c>
      <c r="D6" s="46" t="s">
        <v>13</v>
      </c>
      <c r="E6" s="39" t="s">
        <v>14</v>
      </c>
      <c r="F6" s="40"/>
      <c r="G6" s="39" t="s">
        <v>29</v>
      </c>
      <c r="H6" s="40"/>
      <c r="I6" s="39" t="s">
        <v>72</v>
      </c>
      <c r="J6" s="41"/>
      <c r="K6" s="39" t="s">
        <v>73</v>
      </c>
      <c r="L6" s="41"/>
      <c r="M6" s="19" t="s">
        <v>19</v>
      </c>
      <c r="N6" s="46" t="s">
        <v>4</v>
      </c>
      <c r="O6" s="48" t="s">
        <v>3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>
      <c r="A7" s="45"/>
      <c r="B7" s="43"/>
      <c r="C7" s="48"/>
      <c r="D7" s="47"/>
      <c r="E7" s="18" t="s">
        <v>16</v>
      </c>
      <c r="F7" s="18" t="s">
        <v>17</v>
      </c>
      <c r="G7" s="18" t="s">
        <v>16</v>
      </c>
      <c r="H7" s="18" t="s">
        <v>17</v>
      </c>
      <c r="I7" s="18" t="s">
        <v>18</v>
      </c>
      <c r="J7" s="32" t="s">
        <v>17</v>
      </c>
      <c r="K7" s="18" t="s">
        <v>18</v>
      </c>
      <c r="L7" s="32" t="s">
        <v>17</v>
      </c>
      <c r="M7" s="20" t="s">
        <v>17</v>
      </c>
      <c r="N7" s="47"/>
      <c r="O7" s="48"/>
      <c r="P7" s="24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6" ht="24" customHeight="1">
      <c r="A8" s="4">
        <v>1</v>
      </c>
      <c r="B8" s="3" t="s">
        <v>56</v>
      </c>
      <c r="C8" s="3" t="s">
        <v>8</v>
      </c>
      <c r="D8" s="4">
        <v>8</v>
      </c>
      <c r="E8" s="6">
        <v>31.25</v>
      </c>
      <c r="F8" s="15">
        <f aca="true" t="shared" si="0" ref="F8:F27">(20*E8)/45</f>
        <v>13.88888888888889</v>
      </c>
      <c r="G8" s="6">
        <v>8.2</v>
      </c>
      <c r="H8" s="14">
        <f aca="true" t="shared" si="1" ref="H8:H27">(30*G8)/10</f>
        <v>24.599999999999998</v>
      </c>
      <c r="I8" s="6">
        <v>50.25</v>
      </c>
      <c r="J8" s="36">
        <f aca="true" t="shared" si="2" ref="J8:J26">(25*44.88)/I8</f>
        <v>22.328358208955223</v>
      </c>
      <c r="K8" s="6">
        <v>67.35</v>
      </c>
      <c r="L8" s="36">
        <f aca="true" t="shared" si="3" ref="L8:L26">(25*63.03)/K8</f>
        <v>23.396436525612476</v>
      </c>
      <c r="M8" s="12">
        <f aca="true" t="shared" si="4" ref="M8:M26">F8+H8+J8+L8</f>
        <v>84.21368362345659</v>
      </c>
      <c r="N8" s="6" t="s">
        <v>75</v>
      </c>
      <c r="O8" s="35" t="s">
        <v>48</v>
      </c>
      <c r="P8" s="24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>
      <c r="A9" s="4">
        <v>2</v>
      </c>
      <c r="B9" s="3" t="s">
        <v>64</v>
      </c>
      <c r="C9" s="3" t="s">
        <v>7</v>
      </c>
      <c r="D9" s="5">
        <v>8</v>
      </c>
      <c r="E9" s="10">
        <v>31</v>
      </c>
      <c r="F9" s="15">
        <f t="shared" si="0"/>
        <v>13.777777777777779</v>
      </c>
      <c r="G9" s="4">
        <v>8.9</v>
      </c>
      <c r="H9" s="14">
        <f t="shared" si="1"/>
        <v>26.7</v>
      </c>
      <c r="I9" s="4">
        <v>69.42</v>
      </c>
      <c r="J9" s="36">
        <f t="shared" si="2"/>
        <v>16.16248919619706</v>
      </c>
      <c r="K9" s="4">
        <v>63.56</v>
      </c>
      <c r="L9" s="36">
        <f t="shared" si="3"/>
        <v>24.79153555695406</v>
      </c>
      <c r="M9" s="12">
        <f t="shared" si="4"/>
        <v>81.43180253092889</v>
      </c>
      <c r="N9" s="4" t="s">
        <v>76</v>
      </c>
      <c r="O9" s="35" t="s">
        <v>23</v>
      </c>
      <c r="P9" s="2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" customHeight="1">
      <c r="A10" s="4">
        <v>3</v>
      </c>
      <c r="B10" s="3" t="s">
        <v>63</v>
      </c>
      <c r="C10" s="3" t="s">
        <v>7</v>
      </c>
      <c r="D10" s="5">
        <v>8</v>
      </c>
      <c r="E10" s="10">
        <v>28.5</v>
      </c>
      <c r="F10" s="15">
        <f t="shared" si="0"/>
        <v>12.666666666666666</v>
      </c>
      <c r="G10" s="4">
        <v>7.5</v>
      </c>
      <c r="H10" s="14">
        <f t="shared" si="1"/>
        <v>22.5</v>
      </c>
      <c r="I10" s="4">
        <v>45.69</v>
      </c>
      <c r="J10" s="36">
        <f t="shared" si="2"/>
        <v>24.556795797767567</v>
      </c>
      <c r="K10" s="4">
        <v>77</v>
      </c>
      <c r="L10" s="36">
        <f t="shared" si="3"/>
        <v>20.464285714285715</v>
      </c>
      <c r="M10" s="12">
        <f t="shared" si="4"/>
        <v>80.18774817871994</v>
      </c>
      <c r="N10" s="4" t="s">
        <v>76</v>
      </c>
      <c r="O10" s="35" t="s">
        <v>23</v>
      </c>
      <c r="P10" s="24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.75" customHeight="1">
      <c r="A11" s="4">
        <v>4</v>
      </c>
      <c r="B11" s="3" t="s">
        <v>71</v>
      </c>
      <c r="C11" s="3" t="s">
        <v>8</v>
      </c>
      <c r="D11" s="4">
        <v>7</v>
      </c>
      <c r="E11" s="4">
        <v>18</v>
      </c>
      <c r="F11" s="15">
        <f t="shared" si="0"/>
        <v>8</v>
      </c>
      <c r="G11" s="4">
        <v>8</v>
      </c>
      <c r="H11" s="14">
        <f t="shared" si="1"/>
        <v>24</v>
      </c>
      <c r="I11" s="4">
        <v>45.97</v>
      </c>
      <c r="J11" s="36">
        <f t="shared" si="2"/>
        <v>24.40722210137046</v>
      </c>
      <c r="K11" s="4">
        <v>68.18</v>
      </c>
      <c r="L11" s="36">
        <f t="shared" si="3"/>
        <v>23.11161630976826</v>
      </c>
      <c r="M11" s="12">
        <f t="shared" si="4"/>
        <v>79.51883841113872</v>
      </c>
      <c r="N11" s="4" t="s">
        <v>76</v>
      </c>
      <c r="O11" s="35" t="s">
        <v>48</v>
      </c>
      <c r="P11" s="24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>
      <c r="A12" s="4">
        <v>5</v>
      </c>
      <c r="B12" s="3" t="s">
        <v>70</v>
      </c>
      <c r="C12" s="3" t="s">
        <v>8</v>
      </c>
      <c r="D12" s="4">
        <v>8</v>
      </c>
      <c r="E12" s="4">
        <v>22</v>
      </c>
      <c r="F12" s="15">
        <f t="shared" si="0"/>
        <v>9.777777777777779</v>
      </c>
      <c r="G12" s="4">
        <v>8.4</v>
      </c>
      <c r="H12" s="14">
        <f t="shared" si="1"/>
        <v>25.2</v>
      </c>
      <c r="I12" s="4">
        <v>52.5</v>
      </c>
      <c r="J12" s="36">
        <f t="shared" si="2"/>
        <v>21.37142857142857</v>
      </c>
      <c r="K12" s="4">
        <v>74</v>
      </c>
      <c r="L12" s="36">
        <f t="shared" si="3"/>
        <v>21.29391891891892</v>
      </c>
      <c r="M12" s="12">
        <f t="shared" si="4"/>
        <v>77.64312526812526</v>
      </c>
      <c r="N12" s="4" t="s">
        <v>76</v>
      </c>
      <c r="O12" s="35" t="s">
        <v>48</v>
      </c>
      <c r="P12" s="24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4">
        <v>6</v>
      </c>
      <c r="B13" s="3" t="s">
        <v>68</v>
      </c>
      <c r="C13" s="3" t="s">
        <v>7</v>
      </c>
      <c r="D13" s="5">
        <v>8</v>
      </c>
      <c r="E13" s="10">
        <v>9.75</v>
      </c>
      <c r="F13" s="15">
        <f t="shared" si="0"/>
        <v>4.333333333333333</v>
      </c>
      <c r="G13" s="4">
        <v>7.6</v>
      </c>
      <c r="H13" s="14">
        <f t="shared" si="1"/>
        <v>22.8</v>
      </c>
      <c r="I13" s="4">
        <v>44.88</v>
      </c>
      <c r="J13" s="36">
        <f t="shared" si="2"/>
        <v>25</v>
      </c>
      <c r="K13" s="4">
        <v>63.03</v>
      </c>
      <c r="L13" s="36">
        <f t="shared" si="3"/>
        <v>25</v>
      </c>
      <c r="M13" s="12">
        <f t="shared" si="4"/>
        <v>77.13333333333333</v>
      </c>
      <c r="N13" s="3"/>
      <c r="O13" s="35" t="s">
        <v>23</v>
      </c>
      <c r="P13" s="24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9.25" customHeight="1">
      <c r="A14" s="4">
        <v>7</v>
      </c>
      <c r="B14" s="3" t="s">
        <v>62</v>
      </c>
      <c r="C14" s="3" t="s">
        <v>9</v>
      </c>
      <c r="D14" s="4">
        <v>8</v>
      </c>
      <c r="E14" s="4">
        <v>14.75</v>
      </c>
      <c r="F14" s="15">
        <f t="shared" si="0"/>
        <v>6.555555555555555</v>
      </c>
      <c r="G14" s="4">
        <v>8</v>
      </c>
      <c r="H14" s="14">
        <f t="shared" si="1"/>
        <v>24</v>
      </c>
      <c r="I14" s="4">
        <v>48.25</v>
      </c>
      <c r="J14" s="36">
        <f t="shared" si="2"/>
        <v>23.253886010362695</v>
      </c>
      <c r="K14" s="4">
        <v>68.75</v>
      </c>
      <c r="L14" s="36">
        <f t="shared" si="3"/>
        <v>22.92</v>
      </c>
      <c r="M14" s="12">
        <f t="shared" si="4"/>
        <v>76.72944156591825</v>
      </c>
      <c r="N14" s="3"/>
      <c r="O14" s="35" t="s">
        <v>24</v>
      </c>
      <c r="P14" s="2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4">
        <v>8</v>
      </c>
      <c r="B15" s="3" t="s">
        <v>69</v>
      </c>
      <c r="C15" s="3" t="s">
        <v>15</v>
      </c>
      <c r="D15" s="4">
        <v>7</v>
      </c>
      <c r="E15" s="4">
        <v>13</v>
      </c>
      <c r="F15" s="15">
        <f t="shared" si="0"/>
        <v>5.777777777777778</v>
      </c>
      <c r="G15" s="4">
        <v>7.9</v>
      </c>
      <c r="H15" s="14">
        <f t="shared" si="1"/>
        <v>23.7</v>
      </c>
      <c r="I15" s="4">
        <v>48.62</v>
      </c>
      <c r="J15" s="36">
        <f t="shared" si="2"/>
        <v>23.076923076923077</v>
      </c>
      <c r="K15" s="4">
        <v>65.62</v>
      </c>
      <c r="L15" s="36">
        <f t="shared" si="3"/>
        <v>24.01325815300213</v>
      </c>
      <c r="M15" s="12">
        <f t="shared" si="4"/>
        <v>76.56795900770298</v>
      </c>
      <c r="N15" s="3"/>
      <c r="O15" s="35" t="s">
        <v>27</v>
      </c>
      <c r="P15" s="24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.75" customHeight="1">
      <c r="A16" s="4">
        <v>9</v>
      </c>
      <c r="B16" s="3" t="s">
        <v>66</v>
      </c>
      <c r="C16" s="3" t="s">
        <v>6</v>
      </c>
      <c r="D16" s="4">
        <v>8</v>
      </c>
      <c r="E16" s="4">
        <v>24.75</v>
      </c>
      <c r="F16" s="15">
        <f t="shared" si="0"/>
        <v>11</v>
      </c>
      <c r="G16" s="4">
        <v>6.5</v>
      </c>
      <c r="H16" s="14">
        <f t="shared" si="1"/>
        <v>19.5</v>
      </c>
      <c r="I16" s="4">
        <v>49.56</v>
      </c>
      <c r="J16" s="36">
        <f t="shared" si="2"/>
        <v>22.63922518159806</v>
      </c>
      <c r="K16" s="4">
        <v>69.25</v>
      </c>
      <c r="L16" s="36">
        <f t="shared" si="3"/>
        <v>22.75451263537906</v>
      </c>
      <c r="M16" s="12">
        <f t="shared" si="4"/>
        <v>75.89373781697712</v>
      </c>
      <c r="N16" s="3"/>
      <c r="O16" s="35" t="s">
        <v>30</v>
      </c>
      <c r="P16" s="24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.75" customHeight="1">
      <c r="A17" s="4">
        <v>10</v>
      </c>
      <c r="B17" s="3" t="s">
        <v>53</v>
      </c>
      <c r="C17" s="3" t="s">
        <v>54</v>
      </c>
      <c r="D17" s="4">
        <v>8</v>
      </c>
      <c r="E17" s="4">
        <v>28.25</v>
      </c>
      <c r="F17" s="15">
        <f t="shared" si="0"/>
        <v>12.555555555555555</v>
      </c>
      <c r="G17" s="4">
        <v>6.5</v>
      </c>
      <c r="H17" s="14">
        <f t="shared" si="1"/>
        <v>19.5</v>
      </c>
      <c r="I17" s="4">
        <v>53.19</v>
      </c>
      <c r="J17" s="36">
        <f t="shared" si="2"/>
        <v>21.094190637337846</v>
      </c>
      <c r="K17" s="4">
        <v>70.22</v>
      </c>
      <c r="L17" s="36">
        <f t="shared" si="3"/>
        <v>22.4401879806323</v>
      </c>
      <c r="M17" s="12">
        <f t="shared" si="4"/>
        <v>75.5899341735257</v>
      </c>
      <c r="N17" s="3"/>
      <c r="O17" s="35" t="s">
        <v>55</v>
      </c>
      <c r="P17" s="24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9.25" customHeight="1">
      <c r="A18" s="4">
        <v>11</v>
      </c>
      <c r="B18" s="3" t="s">
        <v>57</v>
      </c>
      <c r="C18" s="3" t="s">
        <v>51</v>
      </c>
      <c r="D18" s="4">
        <v>8</v>
      </c>
      <c r="E18" s="4">
        <v>16.25</v>
      </c>
      <c r="F18" s="15">
        <f t="shared" si="0"/>
        <v>7.222222222222222</v>
      </c>
      <c r="G18" s="4">
        <v>6.4</v>
      </c>
      <c r="H18" s="14">
        <f t="shared" si="1"/>
        <v>19.2</v>
      </c>
      <c r="I18" s="4">
        <v>45.34</v>
      </c>
      <c r="J18" s="36">
        <f t="shared" si="2"/>
        <v>24.74636082928981</v>
      </c>
      <c r="K18" s="4">
        <v>73.84</v>
      </c>
      <c r="L18" s="36">
        <f t="shared" si="3"/>
        <v>21.340059588299024</v>
      </c>
      <c r="M18" s="12">
        <f t="shared" si="4"/>
        <v>72.50864263981106</v>
      </c>
      <c r="N18" s="3"/>
      <c r="O18" s="35" t="s">
        <v>28</v>
      </c>
      <c r="P18" s="24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4">
        <v>12</v>
      </c>
      <c r="B19" s="3" t="s">
        <v>59</v>
      </c>
      <c r="C19" s="3" t="s">
        <v>8</v>
      </c>
      <c r="D19" s="4">
        <v>7</v>
      </c>
      <c r="E19" s="4">
        <v>13</v>
      </c>
      <c r="F19" s="15">
        <f t="shared" si="0"/>
        <v>5.777777777777778</v>
      </c>
      <c r="G19" s="4">
        <v>7.5</v>
      </c>
      <c r="H19" s="14">
        <f t="shared" si="1"/>
        <v>22.5</v>
      </c>
      <c r="I19" s="4">
        <v>52.78</v>
      </c>
      <c r="J19" s="36">
        <f t="shared" si="2"/>
        <v>21.25805229253505</v>
      </c>
      <c r="K19" s="4">
        <v>69</v>
      </c>
      <c r="L19" s="36">
        <f t="shared" si="3"/>
        <v>22.83695652173913</v>
      </c>
      <c r="M19" s="12">
        <f t="shared" si="4"/>
        <v>72.37278659205195</v>
      </c>
      <c r="N19" s="3"/>
      <c r="O19" s="35" t="s">
        <v>46</v>
      </c>
      <c r="P19" s="24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.75" customHeight="1">
      <c r="A20" s="4">
        <v>13</v>
      </c>
      <c r="B20" s="3" t="s">
        <v>49</v>
      </c>
      <c r="C20" s="3" t="s">
        <v>51</v>
      </c>
      <c r="D20" s="4">
        <v>7</v>
      </c>
      <c r="E20" s="4">
        <v>12</v>
      </c>
      <c r="F20" s="15">
        <f t="shared" si="0"/>
        <v>5.333333333333333</v>
      </c>
      <c r="G20" s="4">
        <v>7.5</v>
      </c>
      <c r="H20" s="14">
        <f t="shared" si="1"/>
        <v>22.5</v>
      </c>
      <c r="I20" s="4">
        <v>54.94</v>
      </c>
      <c r="J20" s="36">
        <f t="shared" si="2"/>
        <v>20.42227884965417</v>
      </c>
      <c r="K20" s="4">
        <v>66.5</v>
      </c>
      <c r="L20" s="36">
        <f t="shared" si="3"/>
        <v>23.695488721804512</v>
      </c>
      <c r="M20" s="12">
        <f t="shared" si="4"/>
        <v>71.95110090479201</v>
      </c>
      <c r="N20" s="4"/>
      <c r="O20" s="35" t="s">
        <v>26</v>
      </c>
      <c r="P20" s="24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>
      <c r="A21" s="4">
        <v>14</v>
      </c>
      <c r="B21" s="3" t="s">
        <v>60</v>
      </c>
      <c r="C21" s="3" t="s">
        <v>15</v>
      </c>
      <c r="D21" s="4">
        <v>7</v>
      </c>
      <c r="E21" s="4">
        <v>23.75</v>
      </c>
      <c r="F21" s="15">
        <f t="shared" si="0"/>
        <v>10.555555555555555</v>
      </c>
      <c r="G21" s="4">
        <v>7.7</v>
      </c>
      <c r="H21" s="14">
        <f t="shared" si="1"/>
        <v>23.1</v>
      </c>
      <c r="I21" s="4">
        <v>62</v>
      </c>
      <c r="J21" s="36">
        <f t="shared" si="2"/>
        <v>18.096774193548388</v>
      </c>
      <c r="K21" s="4">
        <v>80</v>
      </c>
      <c r="L21" s="36">
        <f t="shared" si="3"/>
        <v>19.696875</v>
      </c>
      <c r="M21" s="12">
        <f t="shared" si="4"/>
        <v>71.44920474910396</v>
      </c>
      <c r="N21" s="3"/>
      <c r="O21" s="35" t="s">
        <v>27</v>
      </c>
      <c r="P21" s="24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" customHeight="1">
      <c r="A22" s="4">
        <v>15</v>
      </c>
      <c r="B22" s="9" t="s">
        <v>61</v>
      </c>
      <c r="C22" s="3" t="s">
        <v>15</v>
      </c>
      <c r="D22" s="4">
        <v>7</v>
      </c>
      <c r="E22" s="4">
        <v>13.25</v>
      </c>
      <c r="F22" s="15">
        <f t="shared" si="0"/>
        <v>5.888888888888889</v>
      </c>
      <c r="G22" s="4">
        <v>7.6</v>
      </c>
      <c r="H22" s="14">
        <f t="shared" si="1"/>
        <v>22.8</v>
      </c>
      <c r="I22" s="4">
        <v>49.16</v>
      </c>
      <c r="J22" s="36">
        <f t="shared" si="2"/>
        <v>22.823433685923515</v>
      </c>
      <c r="K22" s="4">
        <v>85.65</v>
      </c>
      <c r="L22" s="36">
        <f t="shared" si="3"/>
        <v>18.397548161120838</v>
      </c>
      <c r="M22" s="12">
        <f t="shared" si="4"/>
        <v>69.90987073593324</v>
      </c>
      <c r="N22" s="3"/>
      <c r="O22" s="35" t="s">
        <v>27</v>
      </c>
      <c r="P22" s="24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">
        <v>16</v>
      </c>
      <c r="B23" s="3" t="s">
        <v>58</v>
      </c>
      <c r="C23" s="3" t="s">
        <v>7</v>
      </c>
      <c r="D23" s="4">
        <v>7</v>
      </c>
      <c r="E23" s="4">
        <v>12</v>
      </c>
      <c r="F23" s="15">
        <f t="shared" si="0"/>
        <v>5.333333333333333</v>
      </c>
      <c r="G23" s="4">
        <v>7.7</v>
      </c>
      <c r="H23" s="14">
        <f t="shared" si="1"/>
        <v>23.1</v>
      </c>
      <c r="I23" s="4">
        <v>56.97</v>
      </c>
      <c r="J23" s="36">
        <f t="shared" si="2"/>
        <v>19.694576092680357</v>
      </c>
      <c r="K23" s="4">
        <v>75</v>
      </c>
      <c r="L23" s="36">
        <f t="shared" si="3"/>
        <v>21.01</v>
      </c>
      <c r="M23" s="12">
        <f t="shared" si="4"/>
        <v>69.13790942601369</v>
      </c>
      <c r="N23" s="3"/>
      <c r="O23" s="35" t="s">
        <v>23</v>
      </c>
      <c r="P23" s="24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3.75" customHeight="1">
      <c r="A24" s="4">
        <v>17</v>
      </c>
      <c r="B24" s="3" t="s">
        <v>65</v>
      </c>
      <c r="C24" s="3" t="s">
        <v>7</v>
      </c>
      <c r="D24" s="4">
        <v>8</v>
      </c>
      <c r="E24" s="4">
        <v>27.5</v>
      </c>
      <c r="F24" s="15">
        <f t="shared" si="0"/>
        <v>12.222222222222221</v>
      </c>
      <c r="G24" s="4">
        <v>7.7</v>
      </c>
      <c r="H24" s="14">
        <f t="shared" si="1"/>
        <v>23.1</v>
      </c>
      <c r="I24" s="4">
        <v>77.03</v>
      </c>
      <c r="J24" s="36">
        <f t="shared" si="2"/>
        <v>14.565753602492535</v>
      </c>
      <c r="K24" s="4">
        <v>91.11</v>
      </c>
      <c r="L24" s="36">
        <f t="shared" si="3"/>
        <v>17.295027988146195</v>
      </c>
      <c r="M24" s="12">
        <f t="shared" si="4"/>
        <v>67.18300381286096</v>
      </c>
      <c r="N24" s="3"/>
      <c r="O24" s="35" t="s">
        <v>23</v>
      </c>
      <c r="P24" s="24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3" customHeight="1">
      <c r="A25" s="4">
        <v>18</v>
      </c>
      <c r="B25" s="3" t="s">
        <v>52</v>
      </c>
      <c r="C25" s="3" t="s">
        <v>8</v>
      </c>
      <c r="D25" s="4">
        <v>7</v>
      </c>
      <c r="E25" s="4">
        <v>17</v>
      </c>
      <c r="F25" s="15">
        <f t="shared" si="0"/>
        <v>7.555555555555555</v>
      </c>
      <c r="G25" s="4">
        <v>7.5</v>
      </c>
      <c r="H25" s="14">
        <f t="shared" si="1"/>
        <v>22.5</v>
      </c>
      <c r="I25" s="4">
        <v>76</v>
      </c>
      <c r="J25" s="36">
        <f t="shared" si="2"/>
        <v>14.763157894736842</v>
      </c>
      <c r="K25" s="4">
        <v>74.16</v>
      </c>
      <c r="L25" s="36">
        <f t="shared" si="3"/>
        <v>21.24797734627832</v>
      </c>
      <c r="M25" s="12">
        <f t="shared" si="4"/>
        <v>66.06669079657073</v>
      </c>
      <c r="N25" s="4"/>
      <c r="O25" s="35" t="s">
        <v>46</v>
      </c>
      <c r="P25" s="2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8" customFormat="1" ht="30" customHeight="1">
      <c r="A26" s="4">
        <v>19</v>
      </c>
      <c r="B26" s="3" t="s">
        <v>50</v>
      </c>
      <c r="C26" s="3" t="s">
        <v>15</v>
      </c>
      <c r="D26" s="4">
        <v>8</v>
      </c>
      <c r="E26" s="4">
        <v>7</v>
      </c>
      <c r="F26" s="15">
        <f t="shared" si="0"/>
        <v>3.111111111111111</v>
      </c>
      <c r="G26" s="4">
        <v>6.3</v>
      </c>
      <c r="H26" s="14">
        <f t="shared" si="1"/>
        <v>18.9</v>
      </c>
      <c r="I26" s="4">
        <v>60.59</v>
      </c>
      <c r="J26" s="36">
        <f t="shared" si="2"/>
        <v>18.517907245420034</v>
      </c>
      <c r="K26" s="4">
        <v>78.04</v>
      </c>
      <c r="L26" s="36">
        <f t="shared" si="3"/>
        <v>20.191568426447972</v>
      </c>
      <c r="M26" s="12">
        <f t="shared" si="4"/>
        <v>60.72058678297911</v>
      </c>
      <c r="N26" s="4"/>
      <c r="O26" s="35" t="s">
        <v>27</v>
      </c>
      <c r="P26" s="33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.75" customHeight="1">
      <c r="A27" s="4">
        <v>20</v>
      </c>
      <c r="B27" s="3" t="s">
        <v>67</v>
      </c>
      <c r="C27" s="3" t="s">
        <v>51</v>
      </c>
      <c r="D27" s="4">
        <v>8</v>
      </c>
      <c r="E27" s="4">
        <v>19.5</v>
      </c>
      <c r="F27" s="15">
        <f t="shared" si="0"/>
        <v>8.666666666666666</v>
      </c>
      <c r="G27" s="4">
        <v>0</v>
      </c>
      <c r="H27" s="14">
        <f t="shared" si="1"/>
        <v>0</v>
      </c>
      <c r="I27" s="4">
        <v>0</v>
      </c>
      <c r="J27" s="36">
        <v>0</v>
      </c>
      <c r="K27" s="4">
        <v>0</v>
      </c>
      <c r="L27" s="16">
        <v>0</v>
      </c>
      <c r="M27" s="12">
        <v>8.67</v>
      </c>
      <c r="N27" s="3"/>
      <c r="O27" s="35" t="s">
        <v>28</v>
      </c>
      <c r="P27" s="24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">
      <c r="P28" s="23"/>
    </row>
    <row r="30" ht="15">
      <c r="B30" s="23" t="s">
        <v>92</v>
      </c>
    </row>
  </sheetData>
  <sheetProtection/>
  <mergeCells count="12">
    <mergeCell ref="A6:A7"/>
    <mergeCell ref="D6:D7"/>
    <mergeCell ref="O6:O7"/>
    <mergeCell ref="C6:C7"/>
    <mergeCell ref="K6:L6"/>
    <mergeCell ref="N6:N7"/>
    <mergeCell ref="B2:M2"/>
    <mergeCell ref="B3:M3"/>
    <mergeCell ref="E6:F6"/>
    <mergeCell ref="G6:H6"/>
    <mergeCell ref="I6:J6"/>
    <mergeCell ref="B6:B7"/>
  </mergeCells>
  <printOptions/>
  <pageMargins left="0.18" right="0.22" top="0.42" bottom="0.9840277777777778" header="0.5118055555555556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="75" zoomScaleNormal="75" zoomScalePageLayoutView="0" workbookViewId="0" topLeftCell="A1">
      <selection activeCell="K24" sqref="K24"/>
    </sheetView>
  </sheetViews>
  <sheetFormatPr defaultColWidth="9.00390625" defaultRowHeight="12.75"/>
  <cols>
    <col min="1" max="1" width="5.125" style="0" customWidth="1"/>
    <col min="2" max="2" width="9.75390625" style="0" customWidth="1"/>
    <col min="3" max="3" width="22.875" style="0" customWidth="1"/>
    <col min="4" max="4" width="24.125" style="0" customWidth="1"/>
    <col min="5" max="5" width="8.00390625" style="0" customWidth="1"/>
    <col min="7" max="7" width="8.875" style="0" customWidth="1"/>
    <col min="8" max="8" width="9.875" style="0" customWidth="1"/>
    <col min="9" max="9" width="9.375" style="0" customWidth="1"/>
    <col min="10" max="10" width="11.375" style="0" customWidth="1"/>
    <col min="11" max="11" width="9.625" style="0" customWidth="1"/>
    <col min="12" max="12" width="9.875" style="2" customWidth="1"/>
    <col min="13" max="13" width="12.125" style="2" customWidth="1"/>
    <col min="14" max="14" width="10.25390625" style="0" customWidth="1"/>
    <col min="15" max="15" width="17.25390625" style="0" customWidth="1"/>
    <col min="16" max="16" width="21.125" style="0" customWidth="1"/>
    <col min="17" max="17" width="6.25390625" style="0" customWidth="1"/>
    <col min="18" max="18" width="10.75390625" style="0" customWidth="1"/>
    <col min="19" max="19" width="9.375" style="0" customWidth="1"/>
    <col min="20" max="69" width="2.75390625" style="0" customWidth="1"/>
  </cols>
  <sheetData>
    <row r="1" spans="4:28" ht="12.75">
      <c r="D1" s="1"/>
      <c r="E1" s="1"/>
      <c r="F1" s="1"/>
      <c r="G1" s="1"/>
      <c r="H1" s="1"/>
      <c r="I1" s="1"/>
      <c r="J1" s="1"/>
      <c r="K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3:28" ht="15">
      <c r="C2" s="37" t="s">
        <v>11</v>
      </c>
      <c r="D2" s="37"/>
      <c r="E2" s="37"/>
      <c r="F2" s="37"/>
      <c r="G2" s="37"/>
      <c r="H2" s="37"/>
      <c r="I2" s="37"/>
      <c r="J2" s="37"/>
      <c r="K2" s="37"/>
      <c r="L2" s="37"/>
      <c r="M2" s="3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3:28" ht="15">
      <c r="C3" s="38" t="s">
        <v>77</v>
      </c>
      <c r="D3" s="38"/>
      <c r="E3" s="38"/>
      <c r="F3" s="38"/>
      <c r="G3" s="38"/>
      <c r="H3" s="38"/>
      <c r="I3" s="38"/>
      <c r="J3" s="38"/>
      <c r="K3" s="38"/>
      <c r="L3" s="38"/>
      <c r="M3" s="3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6:28" ht="12.75"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6:28" ht="12.75"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0" ht="29.25" customHeight="1">
      <c r="A6" s="42" t="s">
        <v>0</v>
      </c>
      <c r="B6" s="42" t="s">
        <v>10</v>
      </c>
      <c r="C6" s="48" t="s">
        <v>1</v>
      </c>
      <c r="D6" s="48" t="s">
        <v>2</v>
      </c>
      <c r="E6" s="46" t="s">
        <v>12</v>
      </c>
      <c r="F6" s="49" t="s">
        <v>14</v>
      </c>
      <c r="G6" s="50"/>
      <c r="H6" s="39" t="s">
        <v>29</v>
      </c>
      <c r="I6" s="40"/>
      <c r="J6" s="39" t="s">
        <v>72</v>
      </c>
      <c r="K6" s="40"/>
      <c r="L6" s="39" t="s">
        <v>73</v>
      </c>
      <c r="M6" s="41"/>
      <c r="N6" s="18" t="s">
        <v>20</v>
      </c>
      <c r="O6" s="48" t="s">
        <v>4</v>
      </c>
      <c r="P6" s="48" t="s">
        <v>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0">
      <c r="A7" s="43"/>
      <c r="B7" s="43"/>
      <c r="C7" s="48"/>
      <c r="D7" s="48"/>
      <c r="E7" s="47"/>
      <c r="F7" s="28" t="s">
        <v>16</v>
      </c>
      <c r="G7" s="28" t="s">
        <v>17</v>
      </c>
      <c r="H7" s="18" t="s">
        <v>16</v>
      </c>
      <c r="I7" s="18" t="s">
        <v>17</v>
      </c>
      <c r="J7" s="18" t="s">
        <v>18</v>
      </c>
      <c r="K7" s="18" t="s">
        <v>17</v>
      </c>
      <c r="L7" s="18" t="s">
        <v>18</v>
      </c>
      <c r="M7" s="18" t="s">
        <v>17</v>
      </c>
      <c r="N7" s="18" t="s">
        <v>17</v>
      </c>
      <c r="O7" s="48"/>
      <c r="P7" s="4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8" ht="33.75" customHeight="1">
      <c r="A8" s="4">
        <v>1</v>
      </c>
      <c r="B8" s="3" t="s">
        <v>38</v>
      </c>
      <c r="C8" s="3" t="s">
        <v>78</v>
      </c>
      <c r="D8" s="3" t="s">
        <v>7</v>
      </c>
      <c r="E8" s="4">
        <v>7</v>
      </c>
      <c r="F8" s="26">
        <v>17.5</v>
      </c>
      <c r="G8" s="15">
        <f aca="true" t="shared" si="0" ref="G8:G21">(20*F8)/45</f>
        <v>7.777777777777778</v>
      </c>
      <c r="H8" s="13">
        <v>7.8</v>
      </c>
      <c r="I8" s="14">
        <f aca="true" t="shared" si="1" ref="I8:I21">(30*H8)/10</f>
        <v>23.4</v>
      </c>
      <c r="J8" s="27">
        <v>34.06</v>
      </c>
      <c r="K8" s="15">
        <f aca="true" t="shared" si="2" ref="K8:K19">(25*29.25)/J8</f>
        <v>21.46946564885496</v>
      </c>
      <c r="L8" s="27">
        <v>50.81</v>
      </c>
      <c r="M8" s="15">
        <f aca="true" t="shared" si="3" ref="M8:M19">(25*50.75)/L8</f>
        <v>24.970478252312535</v>
      </c>
      <c r="N8" s="34">
        <f aca="true" t="shared" si="4" ref="N8:N21">G8+I8+K8+M8</f>
        <v>77.61772167894527</v>
      </c>
      <c r="O8" s="21" t="s">
        <v>75</v>
      </c>
      <c r="P8" s="25" t="s">
        <v>25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0" customHeight="1">
      <c r="A9" s="4">
        <v>2</v>
      </c>
      <c r="B9" s="3" t="s">
        <v>45</v>
      </c>
      <c r="C9" s="3" t="s">
        <v>79</v>
      </c>
      <c r="D9" s="3" t="s">
        <v>5</v>
      </c>
      <c r="E9" s="5">
        <v>8</v>
      </c>
      <c r="F9" s="31">
        <v>26.5</v>
      </c>
      <c r="G9" s="15">
        <f t="shared" si="0"/>
        <v>11.777777777777779</v>
      </c>
      <c r="H9" s="4">
        <v>8.2</v>
      </c>
      <c r="I9" s="14">
        <f t="shared" si="1"/>
        <v>24.599999999999998</v>
      </c>
      <c r="J9" s="26">
        <v>39.63</v>
      </c>
      <c r="K9" s="15">
        <f t="shared" si="2"/>
        <v>18.451930355791067</v>
      </c>
      <c r="L9" s="26">
        <v>56.88</v>
      </c>
      <c r="M9" s="15">
        <f t="shared" si="3"/>
        <v>22.305731364275665</v>
      </c>
      <c r="N9" s="34">
        <f t="shared" si="4"/>
        <v>77.13543949784452</v>
      </c>
      <c r="O9" s="21" t="s">
        <v>76</v>
      </c>
      <c r="P9" s="3" t="s">
        <v>21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9.25" customHeight="1">
      <c r="A10" s="4">
        <v>3</v>
      </c>
      <c r="B10" s="3" t="s">
        <v>32</v>
      </c>
      <c r="C10" s="3" t="s">
        <v>80</v>
      </c>
      <c r="D10" s="3" t="s">
        <v>5</v>
      </c>
      <c r="E10" s="4">
        <v>7</v>
      </c>
      <c r="F10" s="26">
        <v>13</v>
      </c>
      <c r="G10" s="15">
        <f t="shared" si="0"/>
        <v>5.777777777777778</v>
      </c>
      <c r="H10" s="4">
        <v>7.1</v>
      </c>
      <c r="I10" s="17">
        <f t="shared" si="1"/>
        <v>21.3</v>
      </c>
      <c r="J10" s="26">
        <v>30.97</v>
      </c>
      <c r="K10" s="15">
        <f t="shared" si="2"/>
        <v>23.61155957378108</v>
      </c>
      <c r="L10" s="26">
        <v>51.91</v>
      </c>
      <c r="M10" s="15">
        <f t="shared" si="3"/>
        <v>24.441340782122907</v>
      </c>
      <c r="N10" s="34">
        <f t="shared" si="4"/>
        <v>75.13067813368177</v>
      </c>
      <c r="O10" s="21" t="s">
        <v>76</v>
      </c>
      <c r="P10" s="3" t="s">
        <v>22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30.75" customHeight="1">
      <c r="A11" s="4">
        <v>4</v>
      </c>
      <c r="B11" s="3" t="s">
        <v>39</v>
      </c>
      <c r="C11" s="3" t="s">
        <v>81</v>
      </c>
      <c r="D11" s="3" t="s">
        <v>5</v>
      </c>
      <c r="E11" s="11">
        <v>8</v>
      </c>
      <c r="F11" s="30">
        <v>21.75</v>
      </c>
      <c r="G11" s="15">
        <f t="shared" si="0"/>
        <v>9.666666666666666</v>
      </c>
      <c r="H11" s="13">
        <v>4.8</v>
      </c>
      <c r="I11" s="14">
        <f t="shared" si="1"/>
        <v>14.4</v>
      </c>
      <c r="J11" s="27">
        <v>29.25</v>
      </c>
      <c r="K11" s="15">
        <f t="shared" si="2"/>
        <v>25</v>
      </c>
      <c r="L11" s="27">
        <v>50.75</v>
      </c>
      <c r="M11" s="15">
        <f t="shared" si="3"/>
        <v>25</v>
      </c>
      <c r="N11" s="34">
        <f t="shared" si="4"/>
        <v>74.06666666666666</v>
      </c>
      <c r="O11" s="21" t="s">
        <v>76</v>
      </c>
      <c r="P11" s="25" t="s">
        <v>21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4.5" customHeight="1">
      <c r="A12" s="4">
        <v>5</v>
      </c>
      <c r="B12" s="3" t="s">
        <v>41</v>
      </c>
      <c r="C12" s="3" t="s">
        <v>82</v>
      </c>
      <c r="D12" s="3" t="s">
        <v>5</v>
      </c>
      <c r="E12" s="5">
        <v>7</v>
      </c>
      <c r="F12" s="31">
        <v>20</v>
      </c>
      <c r="G12" s="15">
        <f t="shared" si="0"/>
        <v>8.88888888888889</v>
      </c>
      <c r="H12" s="4">
        <v>8</v>
      </c>
      <c r="I12" s="14">
        <f t="shared" si="1"/>
        <v>24</v>
      </c>
      <c r="J12" s="26">
        <v>40.38</v>
      </c>
      <c r="K12" s="15">
        <f t="shared" si="2"/>
        <v>18.109212481426447</v>
      </c>
      <c r="L12" s="26">
        <v>61.22</v>
      </c>
      <c r="M12" s="15">
        <f t="shared" si="3"/>
        <v>20.724436458673637</v>
      </c>
      <c r="N12" s="34">
        <f t="shared" si="4"/>
        <v>71.72253782898898</v>
      </c>
      <c r="O12" s="21"/>
      <c r="P12" s="25" t="s">
        <v>22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30.75" customHeight="1">
      <c r="A13" s="4">
        <v>6</v>
      </c>
      <c r="B13" s="3" t="s">
        <v>42</v>
      </c>
      <c r="C13" s="3" t="s">
        <v>83</v>
      </c>
      <c r="D13" s="3" t="s">
        <v>5</v>
      </c>
      <c r="E13" s="5">
        <v>8</v>
      </c>
      <c r="F13" s="31">
        <v>20.5</v>
      </c>
      <c r="G13" s="15">
        <f t="shared" si="0"/>
        <v>9.11111111111111</v>
      </c>
      <c r="H13" s="4">
        <v>7.2</v>
      </c>
      <c r="I13" s="14">
        <f t="shared" si="1"/>
        <v>21.6</v>
      </c>
      <c r="J13" s="26">
        <v>36.75</v>
      </c>
      <c r="K13" s="15">
        <f t="shared" si="2"/>
        <v>19.897959183673468</v>
      </c>
      <c r="L13" s="26">
        <v>67.25</v>
      </c>
      <c r="M13" s="15">
        <f t="shared" si="3"/>
        <v>18.866171003717472</v>
      </c>
      <c r="N13" s="34">
        <f t="shared" si="4"/>
        <v>69.47524129850206</v>
      </c>
      <c r="O13" s="21"/>
      <c r="P13" s="25" t="s">
        <v>21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3.75" customHeight="1">
      <c r="A14" s="4">
        <v>7</v>
      </c>
      <c r="B14" s="3" t="s">
        <v>43</v>
      </c>
      <c r="C14" s="3" t="s">
        <v>84</v>
      </c>
      <c r="D14" s="3" t="s">
        <v>44</v>
      </c>
      <c r="E14" s="5">
        <v>7</v>
      </c>
      <c r="F14" s="31">
        <v>28.25</v>
      </c>
      <c r="G14" s="15">
        <f t="shared" si="0"/>
        <v>12.555555555555555</v>
      </c>
      <c r="H14" s="4">
        <v>7.7</v>
      </c>
      <c r="I14" s="14">
        <f t="shared" si="1"/>
        <v>23.1</v>
      </c>
      <c r="J14" s="26">
        <v>45.1</v>
      </c>
      <c r="K14" s="15">
        <f t="shared" si="2"/>
        <v>16.213968957871398</v>
      </c>
      <c r="L14" s="26">
        <v>78.53</v>
      </c>
      <c r="M14" s="15">
        <f t="shared" si="3"/>
        <v>16.15624602062906</v>
      </c>
      <c r="N14" s="34">
        <f t="shared" si="4"/>
        <v>68.02577053405601</v>
      </c>
      <c r="O14" s="21"/>
      <c r="P14" s="25" t="s">
        <v>47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3.75" customHeight="1">
      <c r="A15" s="4">
        <v>8</v>
      </c>
      <c r="B15" s="3" t="s">
        <v>37</v>
      </c>
      <c r="C15" s="3" t="s">
        <v>85</v>
      </c>
      <c r="D15" s="3" t="s">
        <v>7</v>
      </c>
      <c r="E15" s="4">
        <v>8</v>
      </c>
      <c r="F15" s="26">
        <v>26.5</v>
      </c>
      <c r="G15" s="15">
        <f t="shared" si="0"/>
        <v>11.777777777777779</v>
      </c>
      <c r="H15" s="4">
        <v>6.3</v>
      </c>
      <c r="I15" s="14">
        <f t="shared" si="1"/>
        <v>18.9</v>
      </c>
      <c r="J15" s="26">
        <v>47.53</v>
      </c>
      <c r="K15" s="15">
        <f t="shared" si="2"/>
        <v>15.385019987376394</v>
      </c>
      <c r="L15" s="26">
        <v>62.96</v>
      </c>
      <c r="M15" s="15">
        <f t="shared" si="3"/>
        <v>20.151683608640408</v>
      </c>
      <c r="N15" s="34">
        <f t="shared" si="4"/>
        <v>66.21448137379458</v>
      </c>
      <c r="O15" s="21"/>
      <c r="P15" s="3" t="s">
        <v>23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0" customHeight="1">
      <c r="A16" s="4">
        <v>9</v>
      </c>
      <c r="B16" s="3" t="s">
        <v>36</v>
      </c>
      <c r="C16" s="3" t="s">
        <v>86</v>
      </c>
      <c r="D16" s="3" t="s">
        <v>5</v>
      </c>
      <c r="E16" s="4">
        <v>8</v>
      </c>
      <c r="F16" s="26">
        <v>13</v>
      </c>
      <c r="G16" s="15">
        <f t="shared" si="0"/>
        <v>5.777777777777778</v>
      </c>
      <c r="H16" s="4">
        <v>7.2</v>
      </c>
      <c r="I16" s="14">
        <f t="shared" si="1"/>
        <v>21.6</v>
      </c>
      <c r="J16" s="26">
        <v>36.63</v>
      </c>
      <c r="K16" s="15">
        <f t="shared" si="2"/>
        <v>19.963144963144963</v>
      </c>
      <c r="L16" s="26">
        <v>68.81</v>
      </c>
      <c r="M16" s="15">
        <f t="shared" si="3"/>
        <v>18.438453713123092</v>
      </c>
      <c r="N16" s="34">
        <f t="shared" si="4"/>
        <v>65.77937645404583</v>
      </c>
      <c r="O16" s="21"/>
      <c r="P16" s="25" t="s">
        <v>21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30" customHeight="1">
      <c r="A17" s="4">
        <v>10</v>
      </c>
      <c r="B17" s="3" t="s">
        <v>34</v>
      </c>
      <c r="C17" s="3" t="s">
        <v>87</v>
      </c>
      <c r="D17" s="3" t="s">
        <v>7</v>
      </c>
      <c r="E17" s="4">
        <v>7</v>
      </c>
      <c r="F17" s="26">
        <v>16.5</v>
      </c>
      <c r="G17" s="15">
        <f t="shared" si="0"/>
        <v>7.333333333333333</v>
      </c>
      <c r="H17" s="4">
        <v>6.1</v>
      </c>
      <c r="I17" s="14">
        <f t="shared" si="1"/>
        <v>18.3</v>
      </c>
      <c r="J17" s="26">
        <v>44.31</v>
      </c>
      <c r="K17" s="15">
        <f t="shared" si="2"/>
        <v>16.503046716316856</v>
      </c>
      <c r="L17" s="26">
        <v>68.03</v>
      </c>
      <c r="M17" s="15">
        <f t="shared" si="3"/>
        <v>18.649860355725416</v>
      </c>
      <c r="N17" s="34">
        <f t="shared" si="4"/>
        <v>60.7862404053756</v>
      </c>
      <c r="O17" s="21"/>
      <c r="P17" s="25" t="s">
        <v>25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30" customHeight="1">
      <c r="A18" s="4">
        <v>11</v>
      </c>
      <c r="B18" s="3" t="s">
        <v>33</v>
      </c>
      <c r="C18" s="3" t="s">
        <v>88</v>
      </c>
      <c r="D18" s="3" t="s">
        <v>15</v>
      </c>
      <c r="E18" s="4">
        <v>7</v>
      </c>
      <c r="F18" s="26">
        <v>9.75</v>
      </c>
      <c r="G18" s="15">
        <f t="shared" si="0"/>
        <v>4.333333333333333</v>
      </c>
      <c r="H18" s="4">
        <v>5.8</v>
      </c>
      <c r="I18" s="14">
        <f t="shared" si="1"/>
        <v>17.4</v>
      </c>
      <c r="J18" s="26">
        <v>32.56</v>
      </c>
      <c r="K18" s="15">
        <f t="shared" si="2"/>
        <v>22.45853808353808</v>
      </c>
      <c r="L18" s="26">
        <v>79</v>
      </c>
      <c r="M18" s="15">
        <f t="shared" si="3"/>
        <v>16.060126582278482</v>
      </c>
      <c r="N18" s="34">
        <f t="shared" si="4"/>
        <v>60.25199799914989</v>
      </c>
      <c r="O18" s="21"/>
      <c r="P18" s="25" t="s">
        <v>27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7" customHeight="1">
      <c r="A19" s="4">
        <v>12</v>
      </c>
      <c r="B19" s="3" t="s">
        <v>31</v>
      </c>
      <c r="C19" s="22" t="s">
        <v>89</v>
      </c>
      <c r="D19" s="3" t="s">
        <v>8</v>
      </c>
      <c r="E19" s="5">
        <v>7</v>
      </c>
      <c r="F19" s="31">
        <v>22.25</v>
      </c>
      <c r="G19" s="15">
        <f t="shared" si="0"/>
        <v>9.88888888888889</v>
      </c>
      <c r="H19" s="4">
        <v>5.9</v>
      </c>
      <c r="I19" s="14">
        <f t="shared" si="1"/>
        <v>17.7</v>
      </c>
      <c r="J19" s="26">
        <v>55.41</v>
      </c>
      <c r="K19" s="15">
        <f t="shared" si="2"/>
        <v>13.19707634001083</v>
      </c>
      <c r="L19" s="26">
        <v>71.69</v>
      </c>
      <c r="M19" s="15">
        <f t="shared" si="3"/>
        <v>17.697726321662714</v>
      </c>
      <c r="N19" s="34">
        <f t="shared" si="4"/>
        <v>58.48369155056243</v>
      </c>
      <c r="O19" s="21"/>
      <c r="P19" s="25" t="s">
        <v>46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7" customHeight="1">
      <c r="A20" s="4">
        <v>13</v>
      </c>
      <c r="B20" s="3" t="s">
        <v>35</v>
      </c>
      <c r="C20" s="3" t="s">
        <v>90</v>
      </c>
      <c r="D20" s="3" t="s">
        <v>9</v>
      </c>
      <c r="E20" s="4">
        <v>8</v>
      </c>
      <c r="F20" s="29">
        <v>21</v>
      </c>
      <c r="G20" s="15">
        <f t="shared" si="0"/>
        <v>9.333333333333334</v>
      </c>
      <c r="H20" s="4">
        <v>0</v>
      </c>
      <c r="I20" s="14">
        <f t="shared" si="1"/>
        <v>0</v>
      </c>
      <c r="J20" s="26">
        <v>0</v>
      </c>
      <c r="K20" s="15">
        <v>0</v>
      </c>
      <c r="L20" s="26">
        <v>0</v>
      </c>
      <c r="M20" s="15">
        <v>0</v>
      </c>
      <c r="N20" s="34">
        <f t="shared" si="4"/>
        <v>9.333333333333334</v>
      </c>
      <c r="O20" s="21"/>
      <c r="P20" s="25" t="s">
        <v>24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6.25" customHeight="1">
      <c r="A21" s="4">
        <v>14</v>
      </c>
      <c r="B21" s="3" t="s">
        <v>40</v>
      </c>
      <c r="C21" s="3" t="s">
        <v>91</v>
      </c>
      <c r="D21" s="3" t="s">
        <v>5</v>
      </c>
      <c r="E21" s="5">
        <v>8</v>
      </c>
      <c r="F21" s="31">
        <v>19.75</v>
      </c>
      <c r="G21" s="15">
        <f t="shared" si="0"/>
        <v>8.777777777777779</v>
      </c>
      <c r="H21" s="4">
        <v>0</v>
      </c>
      <c r="I21" s="14">
        <f t="shared" si="1"/>
        <v>0</v>
      </c>
      <c r="J21" s="26">
        <v>0</v>
      </c>
      <c r="K21" s="15">
        <v>0</v>
      </c>
      <c r="L21" s="26">
        <v>0</v>
      </c>
      <c r="M21" s="15">
        <v>0</v>
      </c>
      <c r="N21" s="34">
        <f t="shared" si="4"/>
        <v>8.777777777777779</v>
      </c>
      <c r="O21" s="21"/>
      <c r="P21" s="25" t="s">
        <v>21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7:28" ht="30" customHeight="1"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7:28" ht="28.5" customHeight="1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3:28" ht="29.25" customHeight="1">
      <c r="C24" s="23" t="s">
        <v>93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7:28" ht="27.75" customHeight="1"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7:28" ht="24.75" customHeight="1"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7:28" ht="27.75" customHeight="1"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7:28" ht="27" customHeight="1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7:28" ht="23.25" customHeight="1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7:28" ht="23.25" customHeight="1"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7:28" ht="23.25" customHeight="1"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7:28" ht="23.25" customHeight="1"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7:28" ht="12.75"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7:28" ht="12.75"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7:28" ht="12.75"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7:28" ht="12.75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sheetProtection/>
  <mergeCells count="13">
    <mergeCell ref="O6:O7"/>
    <mergeCell ref="L6:M6"/>
    <mergeCell ref="P6:P7"/>
    <mergeCell ref="A6:A7"/>
    <mergeCell ref="B6:B7"/>
    <mergeCell ref="C6:C7"/>
    <mergeCell ref="C2:M2"/>
    <mergeCell ref="C3:M3"/>
    <mergeCell ref="F6:G6"/>
    <mergeCell ref="H6:I6"/>
    <mergeCell ref="J6:K6"/>
    <mergeCell ref="D6:D7"/>
    <mergeCell ref="E6:E7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1</cp:lastModifiedBy>
  <cp:lastPrinted>2017-11-22T07:17:16Z</cp:lastPrinted>
  <dcterms:created xsi:type="dcterms:W3CDTF">2014-11-25T12:47:04Z</dcterms:created>
  <dcterms:modified xsi:type="dcterms:W3CDTF">2018-11-29T06:33:12Z</dcterms:modified>
  <cp:category/>
  <cp:version/>
  <cp:contentType/>
  <cp:contentStatus/>
</cp:coreProperties>
</file>